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playtolearnltd.sharepoint.com/sites/Funding/Shared Documents/General/Funding Forms/2026-2027 Annual Forms/"/>
    </mc:Choice>
  </mc:AlternateContent>
  <xr:revisionPtr revIDLastSave="784" documentId="13_ncr:1_{D00E4BCF-46FD-8E4E-AA4F-1A937B4F86C5}" xr6:coauthVersionLast="47" xr6:coauthVersionMax="47" xr10:uidLastSave="{1222F5D3-C790-F948-91F8-81DCBD6ECB12}"/>
  <bookViews>
    <workbookView xWindow="0" yWindow="600" windowWidth="18380" windowHeight="16160" xr2:uid="{5F7D1A8C-B87E-8D43-8DB1-C9C57F7775D6}"/>
  </bookViews>
  <sheets>
    <sheet name="Sheet1" sheetId="1" r:id="rId1"/>
  </sheets>
  <definedNames>
    <definedName name="_Hlk136011545" localSheetId="0">Sheet1!$B$53</definedName>
    <definedName name="_Hlk192499981" localSheetId="0">Sheet1!$B$85</definedName>
    <definedName name="Childgender" localSheetId="0">Sheet1!$C$47</definedName>
    <definedName name="code" localSheetId="0">Sheet1!$C$53</definedName>
    <definedName name="Dropdown1" localSheetId="0">Sheet1!#REF!</definedName>
    <definedName name="Hours" localSheetId="0">Sheet1!$E$75</definedName>
    <definedName name="Legalparent" localSheetId="0">Sheet1!$F$52</definedName>
    <definedName name="Parentgender" localSheetId="0">Sheet1!$F$47</definedName>
    <definedName name="_xlnm.Print_Area" localSheetId="0">Sheet1!$A$1:$L$123</definedName>
    <definedName name="Text1" localSheetId="0">Sheet1!$C$50</definedName>
    <definedName name="Text3" localSheetId="0">Sheet1!$C$44</definedName>
    <definedName name="Title" localSheetId="0">Sheet1!$F$44</definedName>
    <definedName name="TYF" localSheetId="0">Sheet1!$C$63</definedName>
    <definedName name="TYFDATE" localSheetId="0">Sheet1!$C$64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13" i="1"/>
  <c r="F39" i="1" s="1"/>
  <c r="C23" i="1"/>
  <c r="C22" i="1"/>
  <c r="C21" i="1"/>
  <c r="C39" i="1"/>
  <c r="D75" i="1" s="1"/>
  <c r="D24" i="1"/>
  <c r="E23" i="1" l="1"/>
  <c r="E79" i="1" s="1"/>
  <c r="E22" i="1"/>
  <c r="E21" i="1"/>
  <c r="F21" i="1" s="1"/>
  <c r="G21" i="1" s="1"/>
  <c r="G75" i="1" s="1"/>
  <c r="C24" i="1"/>
  <c r="F79" i="1" l="1"/>
  <c r="F23" i="1"/>
  <c r="G23" i="1" s="1"/>
  <c r="G79" i="1" s="1"/>
  <c r="E75" i="1"/>
  <c r="F75" i="1"/>
  <c r="F22" i="1"/>
  <c r="G22" i="1" s="1"/>
  <c r="G77" i="1" s="1"/>
  <c r="F77" i="1"/>
  <c r="E77" i="1"/>
  <c r="C26" i="1"/>
  <c r="F69" i="1" s="1"/>
  <c r="D77" i="1" l="1"/>
  <c r="D79" i="1" s="1"/>
  <c r="C77" i="1"/>
  <c r="C79" i="1" s="1"/>
  <c r="F122" i="1"/>
</calcChain>
</file>

<file path=xl/sharedStrings.xml><?xml version="1.0" encoding="utf-8"?>
<sst xmlns="http://schemas.openxmlformats.org/spreadsheetml/2006/main" count="124" uniqueCount="114">
  <si>
    <t>Top of form</t>
  </si>
  <si>
    <r>
      <rPr>
        <b/>
        <sz val="14"/>
        <color theme="1"/>
        <rFont val="Aptos Narrow"/>
        <scheme val="minor"/>
      </rPr>
      <t>Please start here</t>
    </r>
    <r>
      <rPr>
        <sz val="14"/>
        <color theme="1"/>
        <rFont val="Aptos Narrow"/>
        <scheme val="minor"/>
      </rPr>
      <t xml:space="preserve"> and complete all </t>
    </r>
    <r>
      <rPr>
        <b/>
        <sz val="14"/>
        <color rgb="FFFFFF00"/>
        <rFont val="Aptos Narrow (Body)"/>
      </rPr>
      <t>yellow</t>
    </r>
    <r>
      <rPr>
        <sz val="14"/>
        <color theme="1"/>
        <rFont val="Aptos Narrow"/>
        <scheme val="minor"/>
      </rPr>
      <t xml:space="preserve"> fields as well as any </t>
    </r>
    <r>
      <rPr>
        <b/>
        <sz val="14"/>
        <color theme="3" tint="0.749992370372631"/>
        <rFont val="Aptos Narrow (Body)"/>
      </rPr>
      <t>blue</t>
    </r>
    <r>
      <rPr>
        <sz val="14"/>
        <color theme="1"/>
        <rFont val="Aptos Narrow"/>
        <scheme val="minor"/>
      </rPr>
      <t xml:space="preserve"> fields that are applicable.</t>
    </r>
  </si>
  <si>
    <t>If you need any help, please contact Sarah Switzer - sarah@mymontessori.org.uk or 01371 831902*</t>
  </si>
  <si>
    <t>* I work flexibly and remotely and so emails are the best way to contact me. However, if you would like to speak to me in person, I am usually on site at the Montessori Main Office on Mondays, Wednesdays and Thursdays 0900-1500.</t>
  </si>
  <si>
    <r>
      <t xml:space="preserve">Click here to </t>
    </r>
    <r>
      <rPr>
        <b/>
        <u/>
        <sz val="11"/>
        <color theme="1"/>
        <rFont val="Aptos Narrow"/>
        <scheme val="minor"/>
      </rPr>
      <t>check your entitlement to funding</t>
    </r>
    <r>
      <rPr>
        <u/>
        <sz val="11"/>
        <color theme="1"/>
        <rFont val="Aptos Narrow"/>
        <scheme val="minor"/>
      </rPr>
      <t xml:space="preserve"> before completing this form</t>
    </r>
  </si>
  <si>
    <t>Please complete the following details:</t>
  </si>
  <si>
    <t>Childcare Provider Name</t>
  </si>
  <si>
    <t>Provider Registration Number</t>
  </si>
  <si>
    <r>
      <t xml:space="preserve">Do you have </t>
    </r>
    <r>
      <rPr>
        <b/>
        <sz val="11"/>
        <color theme="1"/>
        <rFont val="Aptos Narrow"/>
        <scheme val="minor"/>
      </rPr>
      <t>15 or 30 Hours</t>
    </r>
    <r>
      <rPr>
        <sz val="11"/>
        <color theme="1"/>
        <rFont val="Aptos Narrow"/>
        <scheme val="minor"/>
      </rPr>
      <t xml:space="preserve"> funding entitlement?</t>
    </r>
  </si>
  <si>
    <r>
      <rPr>
        <b/>
        <sz val="11"/>
        <color theme="1"/>
        <rFont val="Aptos Narrow"/>
        <scheme val="minor"/>
      </rPr>
      <t>Maximum</t>
    </r>
    <r>
      <rPr>
        <sz val="11"/>
        <color theme="1"/>
        <rFont val="Aptos Narrow"/>
        <scheme val="minor"/>
      </rPr>
      <t xml:space="preserve"> hours you wish to claim per week at this setting</t>
    </r>
  </si>
  <si>
    <r>
      <rPr>
        <b/>
        <sz val="11"/>
        <color theme="1"/>
        <rFont val="Aptos Narrow"/>
        <scheme val="minor"/>
      </rPr>
      <t>This number should match the box above</t>
    </r>
    <r>
      <rPr>
        <sz val="11"/>
        <color theme="1"/>
        <rFont val="Aptos Narrow"/>
        <scheme val="minor"/>
      </rPr>
      <t>, unless you also claim funding at another setting. It must not exceed that number.</t>
    </r>
  </si>
  <si>
    <t>Hours attending per week</t>
  </si>
  <si>
    <t>Does your child attend term-time only or all-year-round?</t>
  </si>
  <si>
    <t>Weeks attending per year</t>
  </si>
  <si>
    <t>Stretched Offer Template</t>
  </si>
  <si>
    <t>Maximum Hours Available</t>
  </si>
  <si>
    <t>Headcount Weeks</t>
  </si>
  <si>
    <t>Headcount Hours</t>
  </si>
  <si>
    <t>Remaining FEEE Hours per Week</t>
  </si>
  <si>
    <t>Unfunded hours per week</t>
  </si>
  <si>
    <t>Summer 2026/27</t>
  </si>
  <si>
    <t>Autumn 2026/27</t>
  </si>
  <si>
    <t>Spring 2026/27</t>
  </si>
  <si>
    <t>Total</t>
  </si>
  <si>
    <t>Stretched offer required?</t>
  </si>
  <si>
    <t>Funded Early Education Entitlement for FEEE1W, FEEE2, FEEE2W, FEEE3-4 &amp; EFE</t>
  </si>
  <si>
    <t>Parent / Carer Agreement Form (PAF) for Financial Year 2026/27</t>
  </si>
  <si>
    <t>Please read the accompanying guidance and complete this form for the Funded Early Education Entitlement (FEEE) to be claimed for your child.</t>
  </si>
  <si>
    <r>
      <t xml:space="preserve">Click here to read </t>
    </r>
    <r>
      <rPr>
        <b/>
        <sz val="11"/>
        <color theme="1"/>
        <rFont val="Aptos Narrow"/>
        <scheme val="minor"/>
      </rPr>
      <t>Parent Agreement Form - Guidance</t>
    </r>
  </si>
  <si>
    <t>1.Provider details:</t>
  </si>
  <si>
    <t>Name</t>
  </si>
  <si>
    <t>Registration Number</t>
  </si>
  <si>
    <r>
      <t xml:space="preserve">If the boxes above are </t>
    </r>
    <r>
      <rPr>
        <sz val="11"/>
        <color theme="0"/>
        <rFont val="Aptos Narrow (Body)"/>
      </rPr>
      <t>blank/ contain 0s</t>
    </r>
    <r>
      <rPr>
        <sz val="11"/>
        <color theme="1"/>
        <rFont val="Aptos Narrow"/>
        <scheme val="minor"/>
      </rPr>
      <t>, please</t>
    </r>
    <r>
      <rPr>
        <b/>
        <sz val="11"/>
        <color theme="1"/>
        <rFont val="Aptos Narrow"/>
        <scheme val="minor"/>
      </rPr>
      <t xml:space="preserve"> return to the top of this page </t>
    </r>
    <r>
      <rPr>
        <sz val="11"/>
        <color theme="1"/>
        <rFont val="Aptos Narrow"/>
        <scheme val="minor"/>
      </rPr>
      <t>and choose your child's setting from the drop-down boxes provided.</t>
    </r>
  </si>
  <si>
    <t>2.Child and Parent/Carer details:</t>
  </si>
  <si>
    <t>Child details</t>
  </si>
  <si>
    <t>Parent/Carer details</t>
  </si>
  <si>
    <t>Legal Forename</t>
  </si>
  <si>
    <t xml:space="preserve">Title </t>
  </si>
  <si>
    <t>Legal Middle Name(s)</t>
  </si>
  <si>
    <t>Legal Surname</t>
  </si>
  <si>
    <t xml:space="preserve">Gender </t>
  </si>
  <si>
    <t>Address</t>
  </si>
  <si>
    <t>Address (if different from the child’s address)</t>
  </si>
  <si>
    <t>Postcode</t>
  </si>
  <si>
    <t>Postcode (if different from the child’s address)</t>
  </si>
  <si>
    <t>Date of Birth (DD/MM/YYYY)</t>
  </si>
  <si>
    <t>Ethnicity</t>
  </si>
  <si>
    <t>NI/NASS Number</t>
  </si>
  <si>
    <t>First Language</t>
  </si>
  <si>
    <t>Parental Responsibility</t>
  </si>
  <si>
    <t>Working Parents Entitlement Code (if applicable, you will have been issued an 11-digit number starting usually starting 501 or 502)</t>
  </si>
  <si>
    <t>Relationship to Child</t>
  </si>
  <si>
    <r>
      <rPr>
        <b/>
        <u/>
        <sz val="12"/>
        <color theme="1"/>
        <rFont val="Aptos Narrow (Body)"/>
      </rPr>
      <t>IMPORTANT:</t>
    </r>
    <r>
      <rPr>
        <sz val="12"/>
        <color theme="1"/>
        <rFont val="Aptos Narrow"/>
        <family val="2"/>
        <scheme val="minor"/>
      </rPr>
      <t xml:space="preserve"> To claim the Working Parent Entitlement, your Eligibility Code </t>
    </r>
    <r>
      <rPr>
        <b/>
        <sz val="12"/>
        <color theme="1"/>
        <rFont val="Aptos Narrow"/>
        <scheme val="minor"/>
      </rPr>
      <t>must</t>
    </r>
    <r>
      <rPr>
        <sz val="12"/>
        <color theme="1"/>
        <rFont val="Aptos Narrow"/>
        <family val="2"/>
        <scheme val="minor"/>
      </rPr>
      <t xml:space="preserve"> be approved by Best Start in Life the term prior to making your claim. Please see Parent Agreement Form – Guidance for further details.</t>
    </r>
  </si>
  <si>
    <r>
      <rPr>
        <sz val="11"/>
        <color theme="1"/>
        <rFont val="Aptos Narrow"/>
        <scheme val="minor"/>
      </rPr>
      <t xml:space="preserve">Click here to read </t>
    </r>
    <r>
      <rPr>
        <b/>
        <sz val="11"/>
        <color theme="1"/>
        <rFont val="Aptos Narrow"/>
        <scheme val="minor"/>
      </rPr>
      <t>Parent Agreement Form - Guidance</t>
    </r>
  </si>
  <si>
    <t>3. Early Learning for 2-Year-Olds:</t>
  </si>
  <si>
    <t>If you are claiming Early Learning for 2-Year-Olds, please complete the following section. For the full criteria and application process please visit the following link:</t>
  </si>
  <si>
    <r>
      <rPr>
        <sz val="11"/>
        <color theme="1"/>
        <rFont val="Aptos Narrow"/>
        <scheme val="minor"/>
      </rPr>
      <t xml:space="preserve">Click here for criteria and application process for </t>
    </r>
    <r>
      <rPr>
        <b/>
        <sz val="11"/>
        <color theme="1"/>
        <rFont val="Aptos Narrow"/>
        <scheme val="minor"/>
      </rPr>
      <t>Early Learning for 2-Year-Olds</t>
    </r>
  </si>
  <si>
    <t>If you are claiming 3–4-year-old funding or the funding entitlement for Working Parents, please leave this section blank:</t>
  </si>
  <si>
    <t>Eligibility Code</t>
  </si>
  <si>
    <t>TYF881-     </t>
  </si>
  <si>
    <t>Eligibility Date (DD/MM/YYYY)</t>
  </si>
  <si>
    <t>4a.Stretched Funding:</t>
  </si>
  <si>
    <t xml:space="preserve">Funded Early Education Entitlement is offered during term time only, a total of 38 weeks per year. Some Providers will offer to “stretch” the funding allowing you to take fewer hours per week over more weeks per year. If you have agreed to stretch the funding with your Provider, please ensure you have spoken with your Provider to confirm how many funded hours they require to cover the stretch. They may include a Stretched Offer Template to confirm the number of funded hours being used per week. </t>
  </si>
  <si>
    <t>I am stretching my funding and the hours in Section 4b are correct as per the discussion with my Provider:</t>
  </si>
  <si>
    <t>4b.Attendance details:</t>
  </si>
  <si>
    <t>Please confirm how you will be taking up your FEEE below. If you share your funding between 2 Providers, please add the names of both settings and confirmation of the funded hours claimed at each. A PAF should be completed for BOTH Providers if shared. Please note Early Learning for 2-Year-Olds cannot be shared and should be claimed at one setting only.</t>
  </si>
  <si>
    <t xml:space="preserve">Term </t>
  </si>
  <si>
    <t>Setting Name(s)</t>
  </si>
  <si>
    <t xml:space="preserve">No. of Funded Hours per week </t>
  </si>
  <si>
    <t>Non-funded hours</t>
  </si>
  <si>
    <t>No. of Weeks</t>
  </si>
  <si>
    <t>Parent Signature (or typed name if returned by email)</t>
  </si>
  <si>
    <t>Date signed</t>
  </si>
  <si>
    <r>
      <t xml:space="preserve">Universal </t>
    </r>
    <r>
      <rPr>
        <b/>
        <sz val="11"/>
        <color rgb="FFFF0000"/>
        <rFont val="Aptos Narrow (Body)"/>
      </rPr>
      <t>(max 15)</t>
    </r>
  </si>
  <si>
    <r>
      <t xml:space="preserve">Extended </t>
    </r>
    <r>
      <rPr>
        <b/>
        <sz val="11"/>
        <color rgb="FFFF0000"/>
        <rFont val="Aptos Narrow (Body)"/>
      </rPr>
      <t>(max 15)</t>
    </r>
  </si>
  <si>
    <t>Summer 2026</t>
  </si>
  <si>
    <t>Autumn 2026</t>
  </si>
  <si>
    <t>Spring 2027</t>
  </si>
  <si>
    <t>5. Voluntary Chargeable Extras</t>
  </si>
  <si>
    <t xml:space="preserve">Government funding is intended to deliver 15 or 30 hours a week of funded, high quality, flexible early education and care. There must not be any mandatory charges for parents in relation to the funded hours. </t>
  </si>
  <si>
    <t>Government funding is not intended to cover the costs of meals, other consumables, additional hours or additional services. Providers can charge for consumables, meals and snacks, extra activities and additional hours provided they are not mandatory charges or a condition of accessing a place.</t>
  </si>
  <si>
    <r>
      <t xml:space="preserve">I understand that there may be additional </t>
    </r>
    <r>
      <rPr>
        <b/>
        <sz val="10"/>
        <color theme="1"/>
        <rFont val="Arial"/>
        <family val="2"/>
      </rPr>
      <t>voluntary</t>
    </r>
    <r>
      <rPr>
        <sz val="10"/>
        <color theme="1"/>
        <rFont val="Arial"/>
        <family val="2"/>
      </rPr>
      <t xml:space="preserve"> charges for meals/snacks, consumables or additional services such as trips, the cost of which will be detailed by my Provider in our Agreement. I have spoken with my Provider regarding voluntary charges and have been provided with a breakdown. </t>
    </r>
    <r>
      <rPr>
        <b/>
        <sz val="10"/>
        <color theme="1"/>
        <rFont val="Arial"/>
        <family val="2"/>
      </rPr>
      <t>I have agreed to the charges for the following items:</t>
    </r>
  </si>
  <si>
    <t>Meals/ Snacks:</t>
  </si>
  <si>
    <t>Yes</t>
  </si>
  <si>
    <r>
      <rPr>
        <i/>
        <sz val="11"/>
        <color theme="1"/>
        <rFont val="Aptos Narrow"/>
        <scheme val="minor"/>
      </rPr>
      <t xml:space="preserve">Our Integrated Montessori Package (IMP) </t>
    </r>
    <r>
      <rPr>
        <b/>
        <i/>
        <sz val="11"/>
        <color theme="1"/>
        <rFont val="Aptos Narrow"/>
        <scheme val="minor"/>
      </rPr>
      <t>includes all three</t>
    </r>
    <r>
      <rPr>
        <i/>
        <sz val="11"/>
        <color theme="1"/>
        <rFont val="Aptos Narrow"/>
        <scheme val="minor"/>
      </rPr>
      <t xml:space="preserve"> types of the additional voluntary charges shown here. If you have opted-in to this fee, please select 'Yes' to each of the three options. Please contact the Montessori Main Office for further information or advice.</t>
    </r>
  </si>
  <si>
    <t>Consumables, such as nappies, suncream etc.</t>
  </si>
  <si>
    <t>Additional Services, such as trips, Holiday activities etc.</t>
  </si>
  <si>
    <t>6.Early Years Pupil Premium:</t>
  </si>
  <si>
    <t>Early Years Pupil Premium (EYPP) is additional funding that may be available to your Provider to support with your child’s learning and development. For details about the Eligibility Criteria for EYPP please speak to your Provider or follow the link below:</t>
  </si>
  <si>
    <r>
      <rPr>
        <sz val="11"/>
        <color theme="1"/>
        <rFont val="Aptos Narrow"/>
        <scheme val="minor"/>
      </rPr>
      <t>Click here to read more abou</t>
    </r>
    <r>
      <rPr>
        <b/>
        <sz val="11"/>
        <color theme="1"/>
        <rFont val="Aptos Narrow"/>
        <scheme val="minor"/>
      </rPr>
      <t>t EYPP</t>
    </r>
  </si>
  <si>
    <t>An eligibility check for the economic criteria will be carried out using your surname, date of birth and national insurance number, provided in section 2 of this form.</t>
  </si>
  <si>
    <t>I consent to my details being checked for EYPP eligibility:</t>
  </si>
  <si>
    <t>7.Disability Access Funding (DAF)</t>
  </si>
  <si>
    <r>
      <t xml:space="preserve">If your child is in receipt of Disability Living Allowance, your Provider can claim Disability Access Funding to help provide resources for your child that will assist them to take their FEEE place. DAF can only be claimed with </t>
    </r>
    <r>
      <rPr>
        <b/>
        <sz val="10"/>
        <color theme="1"/>
        <rFont val="Arial"/>
        <family val="2"/>
      </rPr>
      <t>one</t>
    </r>
    <r>
      <rPr>
        <sz val="10"/>
        <color theme="1"/>
        <rFont val="Arial"/>
        <family val="2"/>
      </rPr>
      <t xml:space="preserve"> Provider only each year. </t>
    </r>
  </si>
  <si>
    <t>I consent to the Provider named on this form claiming DAF on behalf of my child:</t>
  </si>
  <si>
    <t>I have provided a copy of the Disability Living Allowance award letter:</t>
  </si>
  <si>
    <t>8.Parent Declaration:</t>
  </si>
  <si>
    <t>You must agree to, and understand, the following Declaration before you are able to claim FEEE with the Provider named in section 1. Please review the below and mark the boxes to confirm you agree.</t>
  </si>
  <si>
    <t>Please refer to the Essex County Council Privacy Notice to understand how your information will used and shared.</t>
  </si>
  <si>
    <r>
      <rPr>
        <sz val="11"/>
        <color theme="1"/>
        <rFont val="Aptos Narrow"/>
        <scheme val="minor"/>
      </rPr>
      <t xml:space="preserve">Click here to read the </t>
    </r>
    <r>
      <rPr>
        <b/>
        <sz val="11"/>
        <color theme="1"/>
        <rFont val="Aptos Narrow"/>
        <scheme val="minor"/>
      </rPr>
      <t>Privacy Policy</t>
    </r>
  </si>
  <si>
    <t>I confirm that the funded hours confirmed in section 4b. are correct and will be claimed by the Provider(s) named.</t>
  </si>
  <si>
    <r>
      <t xml:space="preserve">I understand that I cannot amend the number of </t>
    </r>
    <r>
      <rPr>
        <b/>
        <sz val="12"/>
        <color theme="1"/>
        <rFont val="Aptos Narrow"/>
        <scheme val="minor"/>
      </rPr>
      <t>Funded</t>
    </r>
    <r>
      <rPr>
        <sz val="12"/>
        <color theme="1"/>
        <rFont val="Aptos Narrow"/>
        <family val="2"/>
        <scheme val="minor"/>
      </rPr>
      <t xml:space="preserve"> Hours claimed after Headcount Day (found in the Parent Agreement Form - Guidance).</t>
    </r>
  </si>
  <si>
    <r>
      <t xml:space="preserve">I understand that the funding in non-transferrable after Headcount Day. If I choose to move to another Provider during a term, </t>
    </r>
    <r>
      <rPr>
        <b/>
        <sz val="11"/>
        <color rgb="FF000000"/>
        <rFont val="Aptos Narrow"/>
        <scheme val="minor"/>
      </rPr>
      <t>they will be unable to claim the funded hours already committed to the first Provider</t>
    </r>
    <r>
      <rPr>
        <sz val="11"/>
        <color rgb="FF000000"/>
        <rFont val="Aptos Narrow"/>
        <scheme val="minor"/>
      </rPr>
      <t xml:space="preserve"> and the hours will be chargeable.</t>
    </r>
  </si>
  <si>
    <t>I consent to my child’s attainment data being shared with Essex County Council (if you do not wish for attainment data to be shared, please choose NO):</t>
  </si>
  <si>
    <r>
      <t xml:space="preserve">I confirm that my child is </t>
    </r>
    <r>
      <rPr>
        <b/>
        <sz val="11"/>
        <color rgb="FF000000"/>
        <rFont val="Aptos Narrow"/>
        <scheme val="minor"/>
      </rPr>
      <t xml:space="preserve">not registered </t>
    </r>
    <r>
      <rPr>
        <sz val="11"/>
        <color rgb="FF000000"/>
        <rFont val="Aptos Narrow"/>
        <scheme val="minor"/>
      </rPr>
      <t>to attend a reception class in a state school.</t>
    </r>
  </si>
  <si>
    <t>I have read and understood the Parent Agreement Form – Guidance document.</t>
  </si>
  <si>
    <t xml:space="preserve">I understand and consent to the personal information I have provided on this form to be shared with local authority and Department for Education for the purpose of confirming my child’s eligibility and enable this provider to claim the entitlement on behalf of my child. </t>
  </si>
  <si>
    <t>Authorised by Parent/Carer (PRINT NAME):</t>
  </si>
  <si>
    <t>Date:</t>
  </si>
  <si>
    <r>
      <t xml:space="preserve">Signed (or state </t>
    </r>
    <r>
      <rPr>
        <b/>
        <sz val="11"/>
        <color rgb="FF000000"/>
        <rFont val="Aptos Narrow"/>
        <scheme val="minor"/>
      </rPr>
      <t>Returned by Email</t>
    </r>
    <r>
      <rPr>
        <sz val="11"/>
        <color rgb="FF000000"/>
        <rFont val="Aptos Narrow"/>
        <scheme val="minor"/>
      </rPr>
      <t>):</t>
    </r>
  </si>
  <si>
    <t>Returned by Email</t>
  </si>
  <si>
    <t>Email Address (if returned electronically your email address will represent your signature):</t>
  </si>
  <si>
    <t>Provider Signature:</t>
  </si>
  <si>
    <t>MICHELLE WISBEY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</si>
</sst>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Aptos Narrow"/>
      <family val="2"/>
      <scheme val="minor"/>
    </font>
    <font>
      <u/>
      <sz val="12"/>
      <color theme="10"/>
      <name val="Aptos Narrow"/>
      <family val="2"/>
      <scheme val="minor"/>
    </font>
    <font>
      <sz val="11"/>
      <color theme="1"/>
      <name val="Aptos Narrow"/>
      <scheme val="minor"/>
    </font>
    <font>
      <b/>
      <sz val="11"/>
      <color rgb="FF000000"/>
      <name val="Aptos Narrow"/>
      <scheme val="minor"/>
    </font>
    <font>
      <b/>
      <sz val="11"/>
      <color theme="1"/>
      <name val="Aptos Narrow"/>
      <scheme val="minor"/>
    </font>
    <font>
      <sz val="11"/>
      <color rgb="FF000000"/>
      <name val="Aptos Narrow"/>
      <scheme val="minor"/>
    </font>
    <font>
      <b/>
      <sz val="14"/>
      <color theme="1"/>
      <name val="Aptos Narrow"/>
      <scheme val="minor"/>
    </font>
    <font>
      <b/>
      <i/>
      <sz val="11"/>
      <color theme="1"/>
      <name val="Aptos Narrow"/>
      <scheme val="minor"/>
    </font>
    <font>
      <b/>
      <u/>
      <sz val="11"/>
      <color theme="1"/>
      <name val="Aptos Narrow"/>
      <scheme val="minor"/>
    </font>
    <font>
      <b/>
      <sz val="11"/>
      <color rgb="FFFF0000"/>
      <name val="Aptos Narrow (Body)"/>
    </font>
    <font>
      <sz val="10"/>
      <color theme="1"/>
      <name val="Arial"/>
      <family val="2"/>
    </font>
    <font>
      <b/>
      <sz val="10"/>
      <color theme="1"/>
      <name val="Arial"/>
      <family val="2"/>
    </font>
    <font>
      <b/>
      <u/>
      <sz val="12"/>
      <color theme="1"/>
      <name val="Aptos Narrow"/>
      <scheme val="minor"/>
    </font>
    <font>
      <i/>
      <sz val="11"/>
      <color theme="1"/>
      <name val="Aptos Narrow"/>
      <scheme val="minor"/>
    </font>
    <font>
      <i/>
      <sz val="14"/>
      <color theme="1"/>
      <name val="Aptos Narrow"/>
      <scheme val="minor"/>
    </font>
    <font>
      <b/>
      <sz val="12"/>
      <color theme="1"/>
      <name val="Aptos Narrow"/>
      <scheme val="minor"/>
    </font>
    <font>
      <b/>
      <u/>
      <sz val="12"/>
      <color theme="1"/>
      <name val="Aptos Narrow (Body)"/>
    </font>
    <font>
      <b/>
      <sz val="14"/>
      <color rgb="FFFFFF00"/>
      <name val="Aptos Narrow (Body)"/>
    </font>
    <font>
      <b/>
      <sz val="14"/>
      <color theme="3" tint="0.749992370372631"/>
      <name val="Aptos Narrow (Body)"/>
    </font>
    <font>
      <b/>
      <sz val="12"/>
      <color rgb="FFE40137"/>
      <name val="Aptos Narrow (Body)"/>
    </font>
    <font>
      <sz val="11"/>
      <color theme="0"/>
      <name val="Aptos Narrow (Body)"/>
    </font>
    <font>
      <sz val="14"/>
      <color theme="1"/>
      <name val="Aptos Narrow"/>
      <scheme val="minor"/>
    </font>
    <font>
      <i/>
      <sz val="12"/>
      <color theme="1"/>
      <name val="Aptos Narrow"/>
      <scheme val="minor"/>
    </font>
    <font>
      <u/>
      <sz val="11"/>
      <color theme="1"/>
      <name val="Aptos Narrow"/>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E6923A"/>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bottom/>
      <diagonal/>
    </border>
    <border>
      <left style="thin">
        <color theme="1"/>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72">
    <xf numFmtId="0" fontId="0" fillId="0" borderId="0" xfId="0"/>
    <xf numFmtId="0" fontId="2"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Alignment="1">
      <alignment horizontal="left" vertical="center"/>
    </xf>
    <xf numFmtId="0" fontId="5" fillId="4" borderId="1" xfId="0" applyFont="1" applyFill="1" applyBorder="1" applyAlignment="1">
      <alignment horizontal="left" vertical="center" wrapText="1"/>
    </xf>
    <xf numFmtId="0" fontId="2" fillId="2" borderId="1" xfId="0" applyFont="1" applyFill="1" applyBorder="1" applyProtection="1">
      <protection locked="0"/>
    </xf>
    <xf numFmtId="0" fontId="2" fillId="4" borderId="1" xfId="0" applyFont="1" applyFill="1" applyBorder="1"/>
    <xf numFmtId="0" fontId="2" fillId="2" borderId="0" xfId="0" applyFont="1" applyFill="1"/>
    <xf numFmtId="0" fontId="2" fillId="0" borderId="1" xfId="0" applyFont="1" applyBorder="1" applyAlignment="1">
      <alignment horizontal="center"/>
    </xf>
    <xf numFmtId="0" fontId="4" fillId="0" borderId="1" xfId="0" applyFont="1" applyBorder="1" applyAlignment="1">
      <alignment horizontal="center"/>
    </xf>
    <xf numFmtId="0" fontId="2" fillId="5" borderId="1" xfId="0" applyFont="1" applyFill="1" applyBorder="1" applyAlignment="1">
      <alignment horizontal="left"/>
    </xf>
    <xf numFmtId="0" fontId="2" fillId="2" borderId="1" xfId="0" applyFont="1" applyFill="1" applyBorder="1" applyAlignment="1">
      <alignment horizontal="left"/>
    </xf>
    <xf numFmtId="0" fontId="4" fillId="4" borderId="1" xfId="0" applyFont="1" applyFill="1" applyBorder="1"/>
    <xf numFmtId="2" fontId="2" fillId="0" borderId="1" xfId="0" applyNumberFormat="1" applyFont="1" applyBorder="1" applyAlignment="1">
      <alignment horizontal="center"/>
    </xf>
    <xf numFmtId="0" fontId="4" fillId="4" borderId="1" xfId="0" applyFont="1" applyFill="1" applyBorder="1" applyAlignment="1">
      <alignment horizontal="left"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xf>
    <xf numFmtId="0" fontId="4" fillId="2" borderId="0" xfId="0" applyFont="1" applyFill="1" applyAlignment="1">
      <alignment horizontal="left"/>
    </xf>
    <xf numFmtId="0" fontId="8" fillId="2" borderId="0" xfId="1" applyFont="1" applyFill="1" applyBorder="1" applyAlignment="1">
      <alignment horizontal="left" vertical="center" wrapText="1"/>
    </xf>
    <xf numFmtId="0" fontId="2" fillId="4" borderId="5" xfId="0" applyFont="1" applyFill="1" applyBorder="1"/>
    <xf numFmtId="0" fontId="2" fillId="4" borderId="12" xfId="0" applyFont="1" applyFill="1" applyBorder="1" applyAlignment="1">
      <alignment horizontal="left" vertical="center" wrapText="1"/>
    </xf>
    <xf numFmtId="0" fontId="2" fillId="2" borderId="12"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center" vertical="center" wrapText="1"/>
      <protection locked="0"/>
    </xf>
    <xf numFmtId="0" fontId="2" fillId="4" borderId="9" xfId="0" applyFont="1" applyFill="1" applyBorder="1"/>
    <xf numFmtId="0" fontId="2" fillId="2" borderId="12" xfId="0" applyFont="1" applyFill="1" applyBorder="1" applyAlignment="1">
      <alignment horizontal="center" vertical="center" wrapText="1"/>
    </xf>
    <xf numFmtId="0" fontId="2" fillId="4" borderId="1" xfId="0" applyFont="1" applyFill="1" applyBorder="1" applyAlignment="1">
      <alignment vertical="center" wrapText="1"/>
    </xf>
    <xf numFmtId="0" fontId="2" fillId="2" borderId="5" xfId="0"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2" borderId="6" xfId="0" applyFont="1" applyFill="1" applyBorder="1" applyAlignment="1">
      <alignment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0" fontId="2" fillId="2" borderId="12" xfId="0" applyFont="1" applyFill="1" applyBorder="1" applyAlignment="1">
      <alignment horizontal="left" vertical="center" wrapText="1"/>
    </xf>
    <xf numFmtId="0" fontId="0" fillId="2" borderId="0" xfId="0" applyFill="1" applyAlignment="1">
      <alignment vertical="center"/>
    </xf>
    <xf numFmtId="0" fontId="2" fillId="2" borderId="0" xfId="0" applyFont="1" applyFill="1" applyAlignment="1">
      <alignment vertical="center"/>
    </xf>
    <xf numFmtId="0" fontId="2" fillId="2" borderId="12" xfId="0" applyFont="1" applyFill="1" applyBorder="1" applyAlignment="1" applyProtection="1">
      <alignment vertical="center" wrapText="1"/>
      <protection locked="0"/>
    </xf>
    <xf numFmtId="0" fontId="10" fillId="2" borderId="13" xfId="0" applyFont="1" applyFill="1" applyBorder="1" applyAlignment="1">
      <alignment horizontal="left"/>
    </xf>
    <xf numFmtId="0" fontId="10" fillId="2" borderId="15" xfId="0" applyFont="1" applyFill="1" applyBorder="1" applyAlignment="1">
      <alignment horizontal="left"/>
    </xf>
    <xf numFmtId="0" fontId="10" fillId="2" borderId="14" xfId="0" applyFont="1" applyFill="1" applyBorder="1" applyAlignment="1">
      <alignment horizontal="left"/>
    </xf>
    <xf numFmtId="0" fontId="13" fillId="2" borderId="0" xfId="0" applyFont="1" applyFill="1" applyAlignment="1">
      <alignment horizontal="left"/>
    </xf>
    <xf numFmtId="0" fontId="6" fillId="2" borderId="0" xfId="0" applyFont="1" applyFill="1" applyAlignment="1">
      <alignment horizontal="center" vertical="center"/>
    </xf>
    <xf numFmtId="0" fontId="6" fillId="2" borderId="24" xfId="0" applyFont="1" applyFill="1" applyBorder="1" applyAlignment="1">
      <alignment horizontal="center" vertical="center"/>
    </xf>
    <xf numFmtId="0" fontId="13" fillId="2" borderId="0" xfId="0" applyFont="1" applyFill="1" applyAlignment="1">
      <alignment horizontal="left" vertical="center"/>
    </xf>
    <xf numFmtId="0" fontId="4" fillId="2" borderId="24" xfId="0" applyFont="1" applyFill="1" applyBorder="1" applyAlignment="1">
      <alignment horizontal="left"/>
    </xf>
    <xf numFmtId="0" fontId="2" fillId="2" borderId="24" xfId="0" applyFont="1" applyFill="1" applyBorder="1" applyAlignment="1">
      <alignment horizontal="left"/>
    </xf>
    <xf numFmtId="0" fontId="2" fillId="2" borderId="16" xfId="0" applyFont="1" applyFill="1" applyBorder="1"/>
    <xf numFmtId="0" fontId="4" fillId="2" borderId="0" xfId="0" applyFont="1" applyFill="1"/>
    <xf numFmtId="0" fontId="4" fillId="2" borderId="24" xfId="0" applyFont="1" applyFill="1" applyBorder="1"/>
    <xf numFmtId="0" fontId="2" fillId="2" borderId="16" xfId="0" applyFont="1" applyFill="1" applyBorder="1" applyAlignment="1">
      <alignment horizontal="left"/>
    </xf>
    <xf numFmtId="0" fontId="0" fillId="0" borderId="0" xfId="0" applyAlignment="1">
      <alignment horizontal="left" vertical="center"/>
    </xf>
    <xf numFmtId="0" fontId="2" fillId="2" borderId="24" xfId="0" applyFont="1" applyFill="1" applyBorder="1" applyAlignment="1">
      <alignment horizontal="left" vertical="center"/>
    </xf>
    <xf numFmtId="0" fontId="0" fillId="2" borderId="0" xfId="0" applyFill="1" applyAlignment="1">
      <alignment horizontal="left" vertical="center"/>
    </xf>
    <xf numFmtId="0" fontId="12" fillId="2" borderId="0" xfId="1" applyFont="1" applyFill="1" applyBorder="1" applyAlignment="1">
      <alignment horizontal="center" vertical="center" wrapText="1"/>
    </xf>
    <xf numFmtId="0" fontId="12" fillId="2" borderId="24" xfId="1"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24" xfId="0" applyFont="1" applyFill="1" applyBorder="1" applyAlignment="1">
      <alignment horizontal="left" wrapText="1"/>
    </xf>
    <xf numFmtId="0" fontId="12" fillId="2" borderId="0" xfId="1" applyFont="1" applyFill="1" applyBorder="1" applyAlignment="1">
      <alignment horizontal="left" vertical="center" wrapText="1"/>
    </xf>
    <xf numFmtId="0" fontId="2" fillId="2" borderId="16" xfId="0" applyFont="1" applyFill="1" applyBorder="1" applyAlignment="1">
      <alignment horizontal="left" vertical="center"/>
    </xf>
    <xf numFmtId="0" fontId="0" fillId="2" borderId="24" xfId="0" applyFill="1" applyBorder="1" applyAlignment="1">
      <alignment vertical="center"/>
    </xf>
    <xf numFmtId="0" fontId="2" fillId="2" borderId="24" xfId="0" applyFont="1" applyFill="1" applyBorder="1" applyAlignment="1">
      <alignment vertical="center"/>
    </xf>
    <xf numFmtId="0" fontId="5" fillId="2" borderId="0" xfId="0" applyFont="1" applyFill="1" applyAlignment="1">
      <alignment horizontal="left" vertical="center"/>
    </xf>
    <xf numFmtId="0" fontId="0" fillId="2" borderId="0" xfId="0" applyFill="1"/>
    <xf numFmtId="0" fontId="2" fillId="2" borderId="22" xfId="0" applyFont="1" applyFill="1" applyBorder="1" applyAlignment="1">
      <alignment horizontal="left" vertical="center" wrapText="1"/>
    </xf>
    <xf numFmtId="0" fontId="2" fillId="2" borderId="22" xfId="0" applyFont="1" applyFill="1" applyBorder="1" applyAlignment="1">
      <alignment horizontal="left"/>
    </xf>
    <xf numFmtId="0" fontId="4" fillId="2" borderId="22" xfId="0" applyFont="1" applyFill="1" applyBorder="1" applyAlignment="1">
      <alignment horizontal="left"/>
    </xf>
    <xf numFmtId="0" fontId="4" fillId="2" borderId="23" xfId="0" applyFont="1" applyFill="1" applyBorder="1" applyAlignment="1">
      <alignment horizontal="left"/>
    </xf>
    <xf numFmtId="0" fontId="2" fillId="2" borderId="18" xfId="0" applyFont="1" applyFill="1" applyBorder="1" applyAlignment="1">
      <alignment horizontal="left"/>
    </xf>
    <xf numFmtId="0" fontId="2" fillId="2" borderId="19" xfId="0" applyFont="1" applyFill="1" applyBorder="1" applyAlignment="1">
      <alignment horizontal="left"/>
    </xf>
    <xf numFmtId="0" fontId="4" fillId="2" borderId="19" xfId="0" applyFont="1" applyFill="1" applyBorder="1" applyAlignment="1">
      <alignment horizontal="left"/>
    </xf>
    <xf numFmtId="0" fontId="4" fillId="2" borderId="20" xfId="0" applyFont="1" applyFill="1" applyBorder="1" applyAlignment="1">
      <alignment horizontal="left"/>
    </xf>
    <xf numFmtId="0" fontId="14" fillId="2" borderId="0" xfId="0" applyFont="1" applyFill="1" applyAlignment="1">
      <alignment horizontal="left"/>
    </xf>
    <xf numFmtId="0" fontId="4" fillId="2" borderId="0" xfId="0" applyFont="1" applyFill="1" applyAlignment="1">
      <alignment horizontal="left" vertical="center"/>
    </xf>
    <xf numFmtId="0" fontId="3" fillId="2" borderId="0" xfId="0" applyFont="1" applyFill="1" applyAlignment="1">
      <alignment horizontal="left" vertical="center"/>
    </xf>
    <xf numFmtId="0" fontId="2" fillId="2" borderId="16" xfId="0" applyFont="1" applyFill="1" applyBorder="1" applyAlignment="1">
      <alignment horizontal="left" wrapText="1"/>
    </xf>
    <xf numFmtId="0" fontId="10" fillId="2" borderId="0" xfId="0" applyFont="1" applyFill="1" applyAlignment="1">
      <alignment vertical="center"/>
    </xf>
    <xf numFmtId="0" fontId="4" fillId="2" borderId="0" xfId="0" applyFont="1" applyFill="1" applyAlignment="1">
      <alignment vertical="center"/>
    </xf>
    <xf numFmtId="0" fontId="2" fillId="2" borderId="21" xfId="0" applyFont="1" applyFill="1" applyBorder="1" applyAlignment="1">
      <alignment horizontal="left"/>
    </xf>
    <xf numFmtId="0" fontId="15" fillId="2" borderId="0" xfId="0" applyFont="1" applyFill="1" applyAlignment="1">
      <alignment horizontal="center" vertical="center"/>
    </xf>
    <xf numFmtId="2" fontId="2" fillId="0" borderId="12" xfId="0" applyNumberFormat="1" applyFont="1" applyBorder="1" applyAlignment="1">
      <alignment horizontal="center" vertical="center" wrapText="1"/>
    </xf>
    <xf numFmtId="2" fontId="2" fillId="2" borderId="12" xfId="0" applyNumberFormat="1" applyFont="1" applyFill="1" applyBorder="1" applyAlignment="1">
      <alignment horizontal="center" vertical="center" wrapText="1"/>
    </xf>
    <xf numFmtId="0" fontId="2" fillId="2" borderId="12" xfId="0" applyFont="1" applyFill="1" applyBorder="1" applyAlignment="1">
      <alignment horizontal="left"/>
    </xf>
    <xf numFmtId="0" fontId="5" fillId="4" borderId="12" xfId="0" applyFont="1" applyFill="1" applyBorder="1" applyAlignment="1">
      <alignment horizontal="center" vertical="center" wrapText="1"/>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6" fillId="2" borderId="24" xfId="0" applyFont="1" applyFill="1" applyBorder="1" applyAlignment="1">
      <alignment vertical="center"/>
    </xf>
    <xf numFmtId="0" fontId="12" fillId="2" borderId="24" xfId="1" applyFont="1" applyFill="1" applyBorder="1" applyAlignment="1">
      <alignment vertical="center" wrapText="1"/>
    </xf>
    <xf numFmtId="0" fontId="2" fillId="0" borderId="7" xfId="0" applyFont="1" applyBorder="1" applyAlignment="1" applyProtection="1">
      <alignment horizontal="left"/>
      <protection locked="0"/>
    </xf>
    <xf numFmtId="0" fontId="2" fillId="0" borderId="12" xfId="0" applyFont="1" applyBorder="1" applyAlignment="1" applyProtection="1">
      <alignment horizontal="left"/>
      <protection locked="0"/>
    </xf>
    <xf numFmtId="2" fontId="2" fillId="0" borderId="5" xfId="0" applyNumberFormat="1" applyFont="1" applyBorder="1" applyAlignment="1">
      <alignment horizontal="center"/>
    </xf>
    <xf numFmtId="0" fontId="2" fillId="2" borderId="21" xfId="0" applyFont="1" applyFill="1" applyBorder="1" applyAlignment="1">
      <alignment horizontal="left" vertical="top"/>
    </xf>
    <xf numFmtId="0" fontId="6" fillId="2" borderId="23" xfId="0" applyFont="1" applyFill="1" applyBorder="1" applyAlignment="1">
      <alignment horizontal="center" vertical="top"/>
    </xf>
    <xf numFmtId="0" fontId="2" fillId="2" borderId="0" xfId="0" applyFont="1" applyFill="1" applyAlignment="1">
      <alignment horizontal="left" vertical="top"/>
    </xf>
    <xf numFmtId="2" fontId="2" fillId="2" borderId="12" xfId="0" applyNumberFormat="1" applyFont="1" applyFill="1" applyBorder="1" applyAlignment="1">
      <alignment horizontal="center" vertical="center"/>
    </xf>
    <xf numFmtId="0" fontId="4" fillId="2" borderId="24" xfId="0" applyFont="1" applyFill="1" applyBorder="1" applyAlignment="1">
      <alignment horizontal="left" vertical="center"/>
    </xf>
    <xf numFmtId="0" fontId="4" fillId="8" borderId="0" xfId="0" applyFont="1" applyFill="1" applyAlignment="1">
      <alignment horizontal="left"/>
    </xf>
    <xf numFmtId="0" fontId="2" fillId="8" borderId="16" xfId="0" applyFont="1" applyFill="1" applyBorder="1" applyAlignment="1">
      <alignment horizontal="left"/>
    </xf>
    <xf numFmtId="0" fontId="2" fillId="8" borderId="0" xfId="0" applyFont="1" applyFill="1" applyAlignment="1">
      <alignment horizontal="left"/>
    </xf>
    <xf numFmtId="0" fontId="4" fillId="8" borderId="24" xfId="0" applyFont="1" applyFill="1" applyBorder="1" applyAlignment="1">
      <alignment horizontal="left"/>
    </xf>
    <xf numFmtId="0" fontId="21" fillId="2" borderId="0" xfId="0" applyFont="1" applyFill="1" applyAlignment="1">
      <alignment horizontal="left" vertical="center"/>
    </xf>
    <xf numFmtId="0" fontId="6" fillId="2" borderId="0" xfId="0" applyFont="1" applyFill="1" applyAlignment="1">
      <alignment horizontal="left" vertical="center"/>
    </xf>
    <xf numFmtId="0" fontId="4" fillId="7" borderId="21" xfId="1" applyFont="1" applyFill="1" applyBorder="1" applyAlignment="1" applyProtection="1">
      <alignment horizontal="left" vertical="center" wrapText="1"/>
      <protection locked="0"/>
    </xf>
    <xf numFmtId="0" fontId="4" fillId="7" borderId="22" xfId="1" applyFont="1" applyFill="1" applyBorder="1" applyAlignment="1" applyProtection="1">
      <alignment horizontal="left" vertical="center" wrapText="1"/>
      <protection locked="0"/>
    </xf>
    <xf numFmtId="0" fontId="2" fillId="2" borderId="1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19" fillId="2" borderId="0" xfId="0" applyFont="1" applyFill="1" applyAlignment="1">
      <alignment horizontal="center"/>
    </xf>
    <xf numFmtId="0" fontId="15" fillId="2" borderId="0" xfId="0" applyFont="1" applyFill="1" applyAlignment="1">
      <alignment horizontal="center" vertical="center"/>
    </xf>
    <xf numFmtId="0" fontId="4" fillId="4" borderId="12"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2" fillId="6" borderId="0" xfId="0" applyFont="1" applyFill="1" applyAlignment="1">
      <alignment horizontal="left"/>
    </xf>
    <xf numFmtId="0" fontId="2" fillId="0" borderId="0" xfId="0" applyFont="1" applyAlignment="1">
      <alignment horizontal="left"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0" fillId="0" borderId="0" xfId="0" applyAlignment="1">
      <alignment horizontal="left" vertical="center" wrapText="1"/>
    </xf>
    <xf numFmtId="0" fontId="4" fillId="7" borderId="0" xfId="1" applyFont="1" applyFill="1" applyBorder="1" applyAlignment="1" applyProtection="1">
      <alignment horizontal="left" vertical="center" wrapText="1"/>
      <protection locked="0"/>
    </xf>
    <xf numFmtId="14" fontId="2" fillId="2" borderId="12" xfId="0" applyNumberFormat="1"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2" fillId="0" borderId="12" xfId="0" applyFont="1" applyBorder="1" applyAlignment="1" applyProtection="1">
      <alignment horizontal="left" vertical="center" wrapText="1"/>
      <protection locked="0"/>
    </xf>
    <xf numFmtId="14" fontId="4" fillId="0" borderId="12" xfId="0" applyNumberFormat="1" applyFont="1" applyBorder="1" applyAlignment="1" applyProtection="1">
      <alignment horizontal="left" vertical="center" wrapText="1"/>
      <protection locked="0"/>
    </xf>
    <xf numFmtId="0" fontId="3" fillId="4" borderId="12"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2" borderId="12" xfId="0" applyFont="1" applyFill="1" applyBorder="1" applyAlignment="1" applyProtection="1">
      <alignment horizontal="left" vertical="center" wrapText="1"/>
      <protection locked="0"/>
    </xf>
    <xf numFmtId="0" fontId="21" fillId="6" borderId="0" xfId="0" applyFont="1" applyFill="1" applyAlignment="1">
      <alignment horizontal="left" vertical="center"/>
    </xf>
    <xf numFmtId="0" fontId="6" fillId="6" borderId="0" xfId="0" applyFont="1" applyFill="1" applyAlignment="1">
      <alignment horizontal="left" vertical="center"/>
    </xf>
    <xf numFmtId="0" fontId="21" fillId="2" borderId="0" xfId="0" applyFont="1" applyFill="1" applyAlignment="1">
      <alignment horizontal="left"/>
    </xf>
    <xf numFmtId="0" fontId="22" fillId="2" borderId="22" xfId="0" applyFont="1" applyFill="1" applyBorder="1" applyAlignment="1">
      <alignment horizontal="left" vertical="top" wrapText="1"/>
    </xf>
    <xf numFmtId="0" fontId="7" fillId="6" borderId="0" xfId="0" applyFont="1" applyFill="1" applyAlignment="1">
      <alignment horizontal="left" wrapText="1"/>
    </xf>
    <xf numFmtId="0" fontId="2" fillId="4" borderId="12" xfId="0" applyFont="1" applyFill="1" applyBorder="1" applyAlignment="1">
      <alignment horizontal="center" vertical="center"/>
    </xf>
    <xf numFmtId="2" fontId="2" fillId="2" borderId="12" xfId="0" applyNumberFormat="1" applyFont="1" applyFill="1" applyBorder="1" applyAlignment="1">
      <alignment horizontal="center"/>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2" borderId="13" xfId="0" applyFont="1" applyFill="1" applyBorder="1" applyAlignment="1">
      <alignment horizontal="left" wrapText="1"/>
    </xf>
    <xf numFmtId="0" fontId="10" fillId="2" borderId="15" xfId="0" applyFont="1" applyFill="1" applyBorder="1" applyAlignment="1">
      <alignment horizontal="left" wrapText="1"/>
    </xf>
    <xf numFmtId="0" fontId="10" fillId="2" borderId="14" xfId="0" applyFont="1" applyFill="1" applyBorder="1" applyAlignment="1">
      <alignment horizontal="left" wrapText="1"/>
    </xf>
    <xf numFmtId="0" fontId="3" fillId="3" borderId="12" xfId="0" applyFont="1" applyFill="1" applyBorder="1" applyAlignment="1">
      <alignment horizontal="left" vertical="center" wrapText="1"/>
    </xf>
    <xf numFmtId="14" fontId="2" fillId="2" borderId="12" xfId="0" applyNumberFormat="1"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3" fillId="7" borderId="0" xfId="1" applyFont="1" applyFill="1" applyBorder="1" applyAlignment="1">
      <alignment horizontal="left" vertical="center"/>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2" xfId="0" applyFont="1" applyFill="1" applyBorder="1" applyAlignment="1" applyProtection="1">
      <alignment horizontal="left" wrapText="1"/>
      <protection locked="0"/>
    </xf>
    <xf numFmtId="0" fontId="2" fillId="5" borderId="1" xfId="0" applyFont="1" applyFill="1" applyBorder="1" applyAlignment="1">
      <alignment horizontal="left"/>
    </xf>
    <xf numFmtId="0" fontId="2" fillId="5" borderId="5" xfId="0" applyFont="1" applyFill="1" applyBorder="1" applyAlignment="1">
      <alignment horizontal="left"/>
    </xf>
    <xf numFmtId="0" fontId="2" fillId="4" borderId="5" xfId="0" applyFont="1" applyFill="1" applyBorder="1" applyAlignment="1">
      <alignment horizontal="left"/>
    </xf>
    <xf numFmtId="0" fontId="2" fillId="4" borderId="26" xfId="0" applyFont="1" applyFill="1" applyBorder="1" applyAlignment="1">
      <alignment horizontal="left"/>
    </xf>
    <xf numFmtId="14" fontId="4" fillId="2" borderId="12" xfId="0" applyNumberFormat="1" applyFont="1" applyFill="1" applyBorder="1" applyAlignment="1" applyProtection="1">
      <alignment horizontal="left" vertical="center" wrapText="1"/>
      <protection locked="0"/>
    </xf>
    <xf numFmtId="0" fontId="5" fillId="4" borderId="7" xfId="0" applyFont="1" applyFill="1" applyBorder="1" applyAlignment="1">
      <alignment horizontal="left" vertical="center"/>
    </xf>
    <xf numFmtId="0" fontId="2" fillId="7" borderId="0" xfId="1" applyFont="1" applyFill="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5" fillId="2" borderId="0" xfId="0" applyFont="1" applyFill="1" applyAlignment="1">
      <alignment horizontal="left" vertical="center" wrapText="1"/>
    </xf>
    <xf numFmtId="0" fontId="2" fillId="2" borderId="12" xfId="0" applyFont="1" applyFill="1" applyBorder="1" applyAlignment="1" applyProtection="1">
      <alignment horizontal="center" vertical="center" wrapText="1"/>
      <protection locked="0"/>
    </xf>
    <xf numFmtId="14" fontId="2" fillId="2" borderId="3" xfId="0" applyNumberFormat="1" applyFont="1" applyFill="1" applyBorder="1" applyAlignment="1" applyProtection="1">
      <alignment horizontal="center" vertical="center" wrapText="1"/>
      <protection locked="0"/>
    </xf>
    <xf numFmtId="14" fontId="2" fillId="2" borderId="10" xfId="0" applyNumberFormat="1" applyFont="1" applyFill="1" applyBorder="1" applyAlignment="1" applyProtection="1">
      <alignment horizontal="center" vertical="center" wrapText="1"/>
      <protection locked="0"/>
    </xf>
    <xf numFmtId="14" fontId="2" fillId="2" borderId="4" xfId="0" applyNumberFormat="1" applyFont="1" applyFill="1" applyBorder="1" applyAlignment="1" applyProtection="1">
      <alignment horizontal="center" vertical="center" wrapText="1"/>
      <protection locked="0"/>
    </xf>
    <xf numFmtId="0" fontId="0" fillId="4" borderId="18" xfId="0" applyFill="1" applyBorder="1" applyAlignment="1">
      <alignment horizontal="lef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5" fillId="4" borderId="8"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7"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5" fillId="2" borderId="0" xfId="0" applyFont="1" applyFill="1" applyAlignment="1">
      <alignment horizontal="left" vertical="center"/>
    </xf>
    <xf numFmtId="0" fontId="10" fillId="0" borderId="0" xfId="0" applyFont="1" applyAlignment="1">
      <alignment horizontal="left" vertical="top" wrapText="1"/>
    </xf>
    <xf numFmtId="0" fontId="0" fillId="0" borderId="0" xfId="0" applyAlignment="1"/>
  </cellXfs>
  <cellStyles count="2">
    <cellStyle name="Hyperlink" xfId="1" builtinId="8"/>
    <cellStyle name="Normal" xfId="0" builtinId="0"/>
  </cellStyles>
  <dxfs count="32">
    <dxf>
      <fill>
        <patternFill>
          <bgColor rgb="FFCBEDFB"/>
        </patternFill>
      </fill>
    </dxf>
    <dxf>
      <fill>
        <patternFill>
          <bgColor rgb="FFFFFF00"/>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ill>
        <patternFill>
          <bgColor theme="7"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7" tint="0.79998168889431442"/>
        </patternFill>
      </fill>
    </dxf>
    <dxf>
      <font>
        <color theme="0"/>
      </font>
      <fill>
        <patternFill>
          <bgColor rgb="FFFF0000"/>
        </patternFill>
      </fill>
    </dxf>
    <dxf>
      <font>
        <color rgb="FF9C0006"/>
      </font>
      <fill>
        <patternFill>
          <bgColor rgb="FFFFC7CE"/>
        </patternFill>
      </fill>
    </dxf>
    <dxf>
      <font>
        <color theme="1"/>
      </font>
      <fill>
        <patternFill>
          <bgColor rgb="FFCBEDFB"/>
        </patternFill>
      </fill>
    </dxf>
    <dxf>
      <font>
        <color theme="1"/>
      </font>
      <fill>
        <patternFill>
          <bgColor rgb="FFFFFF00"/>
        </patternFill>
      </fill>
    </dxf>
    <dxf>
      <font>
        <color theme="1"/>
      </font>
      <fill>
        <patternFill>
          <bgColor rgb="FFFFFF00"/>
        </patternFill>
      </fill>
    </dxf>
    <dxf>
      <font>
        <color theme="0"/>
      </font>
      <fill>
        <patternFill>
          <bgColor rgb="FFFF0000"/>
        </patternFill>
      </fill>
    </dxf>
    <dxf>
      <font>
        <color theme="0"/>
      </font>
      <fill>
        <patternFill>
          <bgColor rgb="FFFF0000"/>
        </patternFill>
      </fill>
    </dxf>
    <dxf>
      <fill>
        <patternFill>
          <bgColor theme="7" tint="0.79998168889431442"/>
        </patternFill>
      </fill>
    </dxf>
    <dxf>
      <fill>
        <patternFill>
          <bgColor theme="7" tint="0.79998168889431442"/>
        </patternFill>
      </fill>
    </dxf>
    <dxf>
      <font>
        <color theme="1"/>
      </font>
      <fill>
        <patternFill>
          <bgColor rgb="FFFFFF00"/>
        </patternFill>
      </fill>
    </dxf>
    <dxf>
      <fill>
        <patternFill>
          <bgColor theme="7" tint="0.79998168889431442"/>
        </patternFill>
      </fill>
    </dxf>
    <dxf>
      <font>
        <color theme="1"/>
      </font>
      <fill>
        <patternFill>
          <bgColor rgb="FFFFFF00"/>
        </patternFill>
      </fill>
    </dxf>
    <dxf>
      <fill>
        <patternFill>
          <bgColor theme="7" tint="0.79998168889431442"/>
        </patternFill>
      </fill>
    </dxf>
    <dxf>
      <font>
        <u val="none"/>
        <color theme="0"/>
      </font>
      <fill>
        <patternFill>
          <bgColor rgb="FFFF0000"/>
        </patternFill>
      </fill>
    </dxf>
    <dxf>
      <fill>
        <patternFill>
          <bgColor rgb="FFFFFF00"/>
        </patternFill>
      </fill>
    </dxf>
    <dxf>
      <font>
        <color theme="1"/>
      </font>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font>
      <fill>
        <patternFill>
          <bgColor rgb="FFFFFF00"/>
        </patternFill>
      </fill>
    </dxf>
  </dxfs>
  <tableStyles count="0" defaultTableStyle="TableStyleMedium2" defaultPivotStyle="PivotStyleLight16"/>
  <colors>
    <mruColors>
      <color rgb="FFE6923A"/>
      <color rgb="FFE40137"/>
      <color rgb="FFCBEDFB"/>
      <color rgb="FFBBDBE8"/>
      <color rgb="FFB4D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88900</xdr:colOff>
      <xdr:row>28</xdr:row>
      <xdr:rowOff>25400</xdr:rowOff>
    </xdr:from>
    <xdr:to>
      <xdr:col>3</xdr:col>
      <xdr:colOff>551793</xdr:colOff>
      <xdr:row>30</xdr:row>
      <xdr:rowOff>127000</xdr:rowOff>
    </xdr:to>
    <xdr:pic>
      <xdr:nvPicPr>
        <xdr:cNvPr id="2" name="Graphic 1" descr="Essex County Council logo&#10;">
          <a:extLst>
            <a:ext uri="{FF2B5EF4-FFF2-40B4-BE49-F238E27FC236}">
              <a16:creationId xmlns:a16="http://schemas.microsoft.com/office/drawing/2014/main" id="{C17DAA92-6046-8B48-B45F-B39C33D5D6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300" y="4775200"/>
          <a:ext cx="3777593" cy="482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ycp.essex.gov.uk/funding/funded-early-education-entitlement/parent-carer-agreement-forms/" TargetMode="External"/><Relationship Id="rId3" Type="http://schemas.openxmlformats.org/officeDocument/2006/relationships/hyperlink" Target="https://www.childcarechoices.gov.uk/" TargetMode="External"/><Relationship Id="rId7" Type="http://schemas.openxmlformats.org/officeDocument/2006/relationships/hyperlink" Target="https://eycp.essex.gov.uk/funding/funded-early-education-entitlement/parent-carer-agreement-forms/" TargetMode="External"/><Relationship Id="rId2" Type="http://schemas.openxmlformats.org/officeDocument/2006/relationships/hyperlink" Target="https://www.essex.gov.uk/about-essexgovuk/privacy-and-data-protection/privacy-education-services" TargetMode="External"/><Relationship Id="rId1" Type="http://schemas.openxmlformats.org/officeDocument/2006/relationships/hyperlink" Target="https://www.essex.gov.uk/children-young-people-and-families/early-years-and-childcare/help-childcare-costs/early-years-pupil" TargetMode="External"/><Relationship Id="rId6" Type="http://schemas.openxmlformats.org/officeDocument/2006/relationships/hyperlink" Target="https://eycp.essex.gov.uk/funding/funded-early-education-entitlement/parent-carer-agreement-forms/" TargetMode="External"/><Relationship Id="rId5" Type="http://schemas.openxmlformats.org/officeDocument/2006/relationships/hyperlink" Target="https://www.essex.gov.uk/children-young-people-and-families/early-years-and-childcare/help-childcare-costs/15-hours-0" TargetMode="External"/><Relationship Id="rId4" Type="http://schemas.openxmlformats.org/officeDocument/2006/relationships/hyperlink" Target="https://eycp.essex.gov.uk/funding/funded-early-education-entitlement/parent-carer-agreement-forms/"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D58A2-3B12-884C-8C86-54866A6B0398}">
  <sheetPr>
    <pageSetUpPr fitToPage="1"/>
  </sheetPr>
  <dimension ref="A1:L123"/>
  <sheetViews>
    <sheetView tabSelected="1" zoomScaleNormal="100" workbookViewId="0">
      <selection activeCell="D17" sqref="D17"/>
    </sheetView>
  </sheetViews>
  <sheetFormatPr defaultColWidth="10.875" defaultRowHeight="15"/>
  <cols>
    <col min="1" max="1" width="3.625" style="1" customWidth="1"/>
    <col min="2" max="2" width="25.5" style="1" customWidth="1"/>
    <col min="3" max="3" width="18" style="1" customWidth="1"/>
    <col min="4" max="4" width="27.625" style="1" customWidth="1"/>
    <col min="5" max="6" width="22.625" style="1" customWidth="1"/>
    <col min="7" max="7" width="10.875" style="1" customWidth="1"/>
    <col min="8" max="9" width="10.875" style="1"/>
    <col min="10" max="10" width="10.875" style="17"/>
    <col min="11" max="11" width="13.375" style="17" customWidth="1"/>
    <col min="12" max="12" width="4.5" style="17" customWidth="1"/>
    <col min="13" max="16384" width="10.875" style="1"/>
  </cols>
  <sheetData>
    <row r="1" spans="1:12" ht="6.95" customHeight="1">
      <c r="A1" s="65"/>
      <c r="B1" s="66"/>
      <c r="C1" s="66"/>
      <c r="D1" s="66"/>
      <c r="E1" s="66"/>
      <c r="F1" s="66"/>
      <c r="G1" s="66"/>
      <c r="H1" s="66"/>
      <c r="I1" s="66"/>
      <c r="J1" s="67"/>
      <c r="K1" s="67"/>
      <c r="L1" s="68"/>
    </row>
    <row r="2" spans="1:12">
      <c r="A2" s="94"/>
      <c r="B2" s="93" t="s">
        <v>0</v>
      </c>
      <c r="C2" s="95"/>
      <c r="D2" s="95"/>
      <c r="E2" s="95"/>
      <c r="F2" s="95"/>
      <c r="G2" s="95"/>
      <c r="H2" s="95"/>
      <c r="I2" s="95"/>
      <c r="J2" s="93"/>
      <c r="K2" s="93"/>
      <c r="L2" s="96"/>
    </row>
    <row r="3" spans="1:12">
      <c r="A3" s="47"/>
      <c r="B3" s="17"/>
      <c r="L3" s="42"/>
    </row>
    <row r="4" spans="1:12" s="3" customFormat="1" ht="30.95" customHeight="1">
      <c r="A4" s="56"/>
      <c r="B4" s="123" t="s">
        <v>1</v>
      </c>
      <c r="C4" s="124"/>
      <c r="D4" s="124"/>
      <c r="E4" s="124"/>
      <c r="F4" s="124"/>
      <c r="G4" s="124"/>
      <c r="H4" s="124"/>
      <c r="I4" s="124"/>
      <c r="J4" s="124"/>
      <c r="K4" s="124"/>
      <c r="L4" s="83"/>
    </row>
    <row r="5" spans="1:12" s="3" customFormat="1" ht="9.9499999999999993" customHeight="1">
      <c r="A5" s="56"/>
      <c r="B5" s="97"/>
      <c r="C5" s="98"/>
      <c r="D5" s="98"/>
      <c r="E5" s="98"/>
      <c r="F5" s="98"/>
      <c r="G5" s="98"/>
      <c r="H5" s="98"/>
      <c r="I5" s="98"/>
      <c r="J5" s="98"/>
      <c r="K5" s="98"/>
      <c r="L5" s="83"/>
    </row>
    <row r="6" spans="1:12" ht="18.95">
      <c r="A6" s="47"/>
      <c r="B6" s="125" t="s">
        <v>2</v>
      </c>
      <c r="C6" s="125"/>
      <c r="D6" s="125"/>
      <c r="E6" s="125"/>
      <c r="F6" s="125"/>
      <c r="G6" s="125"/>
      <c r="H6" s="125"/>
      <c r="I6" s="125"/>
      <c r="J6" s="125"/>
      <c r="K6" s="125"/>
      <c r="L6" s="83"/>
    </row>
    <row r="7" spans="1:12" s="90" customFormat="1" ht="35.1" customHeight="1">
      <c r="A7" s="88"/>
      <c r="B7" s="126" t="s">
        <v>3</v>
      </c>
      <c r="C7" s="126"/>
      <c r="D7" s="126"/>
      <c r="E7" s="126"/>
      <c r="F7" s="126"/>
      <c r="G7" s="126"/>
      <c r="H7" s="126"/>
      <c r="I7" s="126"/>
      <c r="J7" s="126"/>
      <c r="K7" s="126"/>
      <c r="L7" s="89"/>
    </row>
    <row r="8" spans="1:12" ht="15" customHeight="1">
      <c r="A8" s="47"/>
      <c r="B8" s="69"/>
      <c r="C8" s="38"/>
      <c r="D8" s="38"/>
      <c r="E8" s="38"/>
      <c r="F8" s="38"/>
      <c r="G8" s="38"/>
      <c r="H8" s="38"/>
      <c r="I8" s="38"/>
      <c r="J8" s="39"/>
      <c r="K8" s="39"/>
      <c r="L8" s="40"/>
    </row>
    <row r="9" spans="1:12" s="3" customFormat="1" ht="15" customHeight="1">
      <c r="A9" s="56"/>
      <c r="B9" s="142" t="s">
        <v>4</v>
      </c>
      <c r="C9" s="142"/>
      <c r="D9" s="142"/>
      <c r="E9" s="41"/>
      <c r="F9" s="41"/>
      <c r="G9" s="41"/>
      <c r="H9" s="41"/>
      <c r="I9" s="41"/>
      <c r="J9" s="39"/>
      <c r="K9" s="39"/>
      <c r="L9" s="40"/>
    </row>
    <row r="10" spans="1:12" ht="8.1" customHeight="1">
      <c r="A10" s="47"/>
      <c r="B10" s="69"/>
      <c r="C10" s="38"/>
      <c r="D10" s="38"/>
      <c r="E10" s="38"/>
      <c r="F10" s="38"/>
      <c r="G10" s="38"/>
      <c r="H10" s="38"/>
      <c r="I10" s="38"/>
      <c r="J10" s="39"/>
      <c r="K10" s="39"/>
      <c r="L10" s="40"/>
    </row>
    <row r="11" spans="1:12">
      <c r="A11" s="47"/>
      <c r="B11" s="17" t="s">
        <v>5</v>
      </c>
      <c r="L11" s="42"/>
    </row>
    <row r="12" spans="1:12">
      <c r="A12" s="47"/>
      <c r="B12" s="146" t="s">
        <v>6</v>
      </c>
      <c r="C12" s="146"/>
      <c r="D12" s="5"/>
      <c r="F12" s="7"/>
      <c r="L12" s="42"/>
    </row>
    <row r="13" spans="1:12">
      <c r="A13" s="47"/>
      <c r="B13" s="146" t="s">
        <v>7</v>
      </c>
      <c r="C13" s="146"/>
      <c r="D13" s="16" t="str">
        <f>IF(COUNTIF(D12, "Flitch Green Montessori"), "EY396577", IF(COUNTIF(D12, "Maynard Montessori"), "EY337575", IF(COUNTIF(D12, "St Thomas More Montessori"), "EY372721", IF(COUNTIF(D12, "Westwood Montessori"), "EY337582", ""))))</f>
        <v/>
      </c>
      <c r="L13" s="42"/>
    </row>
    <row r="14" spans="1:12">
      <c r="A14" s="47"/>
      <c r="B14" s="146" t="s">
        <v>8</v>
      </c>
      <c r="C14" s="146"/>
      <c r="D14" s="85"/>
      <c r="J14" s="1"/>
      <c r="K14" s="1"/>
      <c r="L14" s="43"/>
    </row>
    <row r="15" spans="1:12">
      <c r="A15" s="47"/>
      <c r="B15" s="146" t="s">
        <v>9</v>
      </c>
      <c r="C15" s="147"/>
      <c r="D15" s="86"/>
      <c r="E15" s="110" t="s">
        <v>10</v>
      </c>
      <c r="F15" s="110"/>
      <c r="G15" s="110"/>
      <c r="H15" s="110"/>
      <c r="I15" s="110"/>
      <c r="J15" s="110"/>
      <c r="K15" s="110"/>
      <c r="L15" s="42"/>
    </row>
    <row r="16" spans="1:12">
      <c r="A16" s="47"/>
      <c r="B16" s="146" t="s">
        <v>11</v>
      </c>
      <c r="C16" s="147"/>
      <c r="D16" s="86"/>
      <c r="E16" s="7"/>
      <c r="F16" s="7"/>
      <c r="L16" s="42"/>
    </row>
    <row r="17" spans="1:12">
      <c r="A17" s="47"/>
      <c r="B17" s="148" t="s">
        <v>12</v>
      </c>
      <c r="C17" s="149"/>
      <c r="D17" s="86"/>
      <c r="E17" s="7"/>
      <c r="F17" s="7"/>
      <c r="L17" s="42"/>
    </row>
    <row r="18" spans="1:12">
      <c r="A18" s="47"/>
      <c r="B18" s="146" t="s">
        <v>13</v>
      </c>
      <c r="C18" s="147"/>
      <c r="D18" s="79">
        <f>IF($D$17="Term-time only", 38, IF($D$17="All-year-round", 51, 0))</f>
        <v>0</v>
      </c>
      <c r="E18" s="7"/>
      <c r="F18" s="7"/>
      <c r="L18" s="42"/>
    </row>
    <row r="19" spans="1:12" s="7" customFormat="1">
      <c r="A19" s="44"/>
      <c r="J19" s="45"/>
      <c r="K19" s="45"/>
      <c r="L19" s="46"/>
    </row>
    <row r="20" spans="1:12" ht="32.1">
      <c r="A20" s="47"/>
      <c r="B20" s="14" t="s">
        <v>14</v>
      </c>
      <c r="C20" s="15" t="s">
        <v>15</v>
      </c>
      <c r="D20" s="15" t="s">
        <v>16</v>
      </c>
      <c r="E20" s="15" t="s">
        <v>17</v>
      </c>
      <c r="F20" s="27" t="s">
        <v>18</v>
      </c>
      <c r="G20" s="128" t="s">
        <v>19</v>
      </c>
      <c r="H20" s="128"/>
      <c r="L20" s="42"/>
    </row>
    <row r="21" spans="1:12">
      <c r="A21" s="47"/>
      <c r="B21" s="6" t="s">
        <v>20</v>
      </c>
      <c r="C21" s="8">
        <f>13*D15</f>
        <v>0</v>
      </c>
      <c r="D21" s="8">
        <v>13</v>
      </c>
      <c r="E21" s="13">
        <f>MIN($D$15,($D$16*$D$18/$D$24))</f>
        <v>0</v>
      </c>
      <c r="F21" s="87">
        <f>MAX(0,D14-E21)</f>
        <v>0</v>
      </c>
      <c r="G21" s="129">
        <f>IF(F21&gt;0, 0, IF($D$16&lt;$D$15, 0, ($D$16-$D$15)))</f>
        <v>0</v>
      </c>
      <c r="H21" s="129"/>
      <c r="L21" s="42"/>
    </row>
    <row r="22" spans="1:12">
      <c r="A22" s="47"/>
      <c r="B22" s="6" t="s">
        <v>21</v>
      </c>
      <c r="C22" s="8">
        <f>14*D15</f>
        <v>0</v>
      </c>
      <c r="D22" s="8">
        <v>14</v>
      </c>
      <c r="E22" s="13">
        <f>MIN($D$15,($D$16*$D$18/$D$24))</f>
        <v>0</v>
      </c>
      <c r="F22" s="87">
        <f>MAX(0,D14-E22)</f>
        <v>0</v>
      </c>
      <c r="G22" s="129">
        <f>IF(F22&gt;0, 0, IF($D$16&lt;$D$15, 0, ($D$16-$D$15)))</f>
        <v>0</v>
      </c>
      <c r="H22" s="129"/>
      <c r="L22" s="42"/>
    </row>
    <row r="23" spans="1:12">
      <c r="A23" s="47"/>
      <c r="B23" s="6" t="s">
        <v>22</v>
      </c>
      <c r="C23" s="8">
        <f>11*D15</f>
        <v>0</v>
      </c>
      <c r="D23" s="8">
        <v>11</v>
      </c>
      <c r="E23" s="13">
        <f>MIN($D$15,($D$16*$D$18/$D$24))</f>
        <v>0</v>
      </c>
      <c r="F23" s="87">
        <f>MAX(0,D14-E23)</f>
        <v>0</v>
      </c>
      <c r="G23" s="129">
        <f>IF(F23&gt;0, 0, IF($D$16&lt;$D$15, 0, ($D$16-$D$15)))</f>
        <v>0</v>
      </c>
      <c r="H23" s="129"/>
      <c r="L23" s="42"/>
    </row>
    <row r="24" spans="1:12">
      <c r="A24" s="47"/>
      <c r="B24" s="12" t="s">
        <v>23</v>
      </c>
      <c r="C24" s="9">
        <f>SUM(C21:C23)</f>
        <v>0</v>
      </c>
      <c r="D24" s="9">
        <f>SUM(D21:D23)</f>
        <v>38</v>
      </c>
      <c r="E24" s="7"/>
      <c r="F24" s="7"/>
      <c r="L24" s="42"/>
    </row>
    <row r="25" spans="1:12">
      <c r="A25" s="47"/>
      <c r="L25" s="42"/>
    </row>
    <row r="26" spans="1:12">
      <c r="A26" s="47"/>
      <c r="B26" s="10" t="s">
        <v>24</v>
      </c>
      <c r="C26" s="11" t="str">
        <f>IF(E21&gt;D16, "Yes", "No")</f>
        <v>No</v>
      </c>
      <c r="L26" s="42"/>
    </row>
    <row r="27" spans="1:12">
      <c r="A27" s="47"/>
      <c r="L27" s="42"/>
    </row>
    <row r="28" spans="1:12">
      <c r="A28" s="75"/>
      <c r="B28" s="62"/>
      <c r="C28" s="62"/>
      <c r="D28" s="62"/>
      <c r="E28" s="62"/>
      <c r="F28" s="62"/>
      <c r="G28" s="62"/>
      <c r="H28" s="62"/>
      <c r="I28" s="62"/>
      <c r="J28" s="63"/>
      <c r="K28" s="63"/>
      <c r="L28" s="64"/>
    </row>
    <row r="29" spans="1:12">
      <c r="A29" s="47"/>
      <c r="L29" s="42"/>
    </row>
    <row r="30" spans="1:12">
      <c r="A30" s="47"/>
      <c r="L30" s="42"/>
    </row>
    <row r="31" spans="1:12">
      <c r="A31" s="47"/>
      <c r="L31" s="42"/>
    </row>
    <row r="32" spans="1:12" ht="21" customHeight="1">
      <c r="A32" s="47"/>
      <c r="B32" s="105" t="s">
        <v>25</v>
      </c>
      <c r="C32" s="105"/>
      <c r="D32" s="105"/>
      <c r="E32" s="105"/>
      <c r="F32" s="105"/>
      <c r="G32" s="105"/>
      <c r="H32" s="105"/>
      <c r="I32" s="105"/>
      <c r="J32" s="105"/>
      <c r="L32" s="42"/>
    </row>
    <row r="33" spans="1:12" ht="21" customHeight="1">
      <c r="A33" s="47"/>
      <c r="B33" s="106" t="s">
        <v>26</v>
      </c>
      <c r="C33" s="106"/>
      <c r="D33" s="106"/>
      <c r="E33" s="106"/>
      <c r="F33" s="106"/>
      <c r="G33" s="106"/>
      <c r="H33" s="106"/>
      <c r="I33" s="106"/>
      <c r="J33" s="106"/>
      <c r="L33" s="42"/>
    </row>
    <row r="34" spans="1:12" ht="14.1" customHeight="1">
      <c r="A34" s="47"/>
      <c r="B34" s="76"/>
      <c r="C34" s="76"/>
      <c r="D34" s="76"/>
      <c r="E34" s="76"/>
      <c r="F34" s="76"/>
      <c r="G34" s="76"/>
      <c r="H34" s="76"/>
      <c r="I34" s="76"/>
      <c r="J34" s="76"/>
      <c r="L34" s="42"/>
    </row>
    <row r="35" spans="1:12" s="3" customFormat="1" ht="15.95" customHeight="1">
      <c r="A35" s="56"/>
      <c r="B35" s="48" t="s">
        <v>27</v>
      </c>
      <c r="C35" s="48"/>
      <c r="D35" s="48"/>
      <c r="E35" s="48"/>
      <c r="F35" s="48"/>
      <c r="L35" s="49"/>
    </row>
    <row r="36" spans="1:12" s="3" customFormat="1" ht="15" customHeight="1">
      <c r="A36" s="56"/>
      <c r="B36" s="152" t="s">
        <v>28</v>
      </c>
      <c r="C36" s="152"/>
      <c r="D36" s="152"/>
      <c r="E36" s="50"/>
      <c r="F36" s="50"/>
      <c r="J36" s="51"/>
      <c r="K36" s="51"/>
      <c r="L36" s="52"/>
    </row>
    <row r="37" spans="1:12" ht="15" customHeight="1">
      <c r="A37" s="47"/>
      <c r="L37" s="42"/>
    </row>
    <row r="38" spans="1:12">
      <c r="A38" s="47"/>
      <c r="B38" s="71" t="s">
        <v>29</v>
      </c>
      <c r="D38" s="45"/>
      <c r="E38" s="45"/>
      <c r="F38" s="45"/>
      <c r="G38" s="45"/>
      <c r="H38" s="45"/>
      <c r="L38" s="42"/>
    </row>
    <row r="39" spans="1:12" ht="15.95" customHeight="1">
      <c r="A39" s="47"/>
      <c r="B39" s="19" t="s">
        <v>30</v>
      </c>
      <c r="C39" s="143">
        <f>D12</f>
        <v>0</v>
      </c>
      <c r="D39" s="144"/>
      <c r="E39" s="23" t="s">
        <v>31</v>
      </c>
      <c r="F39" s="141" t="str">
        <f>D13</f>
        <v/>
      </c>
      <c r="G39" s="141"/>
      <c r="H39" s="141"/>
      <c r="L39" s="42"/>
    </row>
    <row r="40" spans="1:12">
      <c r="A40" s="47"/>
      <c r="C40" s="110" t="s">
        <v>32</v>
      </c>
      <c r="D40" s="110"/>
      <c r="E40" s="110"/>
      <c r="F40" s="110"/>
      <c r="G40" s="110"/>
      <c r="H40" s="110"/>
      <c r="L40" s="42"/>
    </row>
    <row r="41" spans="1:12" ht="11.1" customHeight="1">
      <c r="A41" s="47"/>
      <c r="C41" s="17"/>
      <c r="D41" s="17"/>
      <c r="E41" s="17"/>
      <c r="F41" s="17"/>
      <c r="G41" s="17"/>
      <c r="H41" s="17"/>
      <c r="L41" s="42"/>
    </row>
    <row r="42" spans="1:12">
      <c r="A42" s="47"/>
      <c r="B42" s="70" t="s">
        <v>33</v>
      </c>
      <c r="L42" s="42"/>
    </row>
    <row r="43" spans="1:12" ht="15" customHeight="1">
      <c r="A43" s="47"/>
      <c r="B43" s="139" t="s">
        <v>34</v>
      </c>
      <c r="C43" s="139"/>
      <c r="D43" s="139"/>
      <c r="E43" s="139" t="s">
        <v>35</v>
      </c>
      <c r="F43" s="139"/>
      <c r="G43" s="139"/>
      <c r="H43" s="139"/>
      <c r="L43" s="42"/>
    </row>
    <row r="44" spans="1:12" ht="15.95">
      <c r="A44" s="47"/>
      <c r="B44" s="20" t="s">
        <v>36</v>
      </c>
      <c r="C44" s="145"/>
      <c r="D44" s="145"/>
      <c r="E44" s="20" t="s">
        <v>37</v>
      </c>
      <c r="F44" s="122"/>
      <c r="G44" s="122"/>
      <c r="H44" s="122"/>
      <c r="L44" s="42"/>
    </row>
    <row r="45" spans="1:12" ht="15.95">
      <c r="A45" s="47"/>
      <c r="B45" s="20" t="s">
        <v>38</v>
      </c>
      <c r="C45" s="117"/>
      <c r="D45" s="117"/>
      <c r="E45" s="20" t="s">
        <v>36</v>
      </c>
      <c r="F45" s="122"/>
      <c r="G45" s="122"/>
      <c r="H45" s="122"/>
      <c r="L45" s="42"/>
    </row>
    <row r="46" spans="1:12" ht="15.95">
      <c r="A46" s="47"/>
      <c r="B46" s="20" t="s">
        <v>39</v>
      </c>
      <c r="C46" s="117"/>
      <c r="D46" s="117"/>
      <c r="E46" s="20" t="s">
        <v>39</v>
      </c>
      <c r="F46" s="122"/>
      <c r="G46" s="122"/>
      <c r="H46" s="122"/>
      <c r="L46" s="42"/>
    </row>
    <row r="47" spans="1:12" ht="15.95">
      <c r="A47" s="47"/>
      <c r="B47" s="20" t="s">
        <v>40</v>
      </c>
      <c r="C47" s="117"/>
      <c r="D47" s="117"/>
      <c r="E47" s="20" t="s">
        <v>40</v>
      </c>
      <c r="F47" s="122"/>
      <c r="G47" s="122"/>
      <c r="H47" s="122"/>
      <c r="L47" s="42"/>
    </row>
    <row r="48" spans="1:12" ht="66" customHeight="1">
      <c r="A48" s="47"/>
      <c r="B48" s="20" t="s">
        <v>41</v>
      </c>
      <c r="C48" s="117"/>
      <c r="D48" s="117"/>
      <c r="E48" s="20" t="s">
        <v>42</v>
      </c>
      <c r="F48" s="122"/>
      <c r="G48" s="122"/>
      <c r="H48" s="122"/>
      <c r="L48" s="42"/>
    </row>
    <row r="49" spans="1:12" ht="36.950000000000003" customHeight="1">
      <c r="A49" s="47"/>
      <c r="B49" s="20" t="s">
        <v>43</v>
      </c>
      <c r="C49" s="117"/>
      <c r="D49" s="117"/>
      <c r="E49" s="20" t="s">
        <v>44</v>
      </c>
      <c r="F49" s="122"/>
      <c r="G49" s="122"/>
      <c r="H49" s="122"/>
      <c r="L49" s="42"/>
    </row>
    <row r="50" spans="1:12" ht="15.95">
      <c r="A50" s="47"/>
      <c r="B50" s="20" t="s">
        <v>45</v>
      </c>
      <c r="C50" s="116"/>
      <c r="D50" s="116"/>
      <c r="E50" s="20" t="s">
        <v>45</v>
      </c>
      <c r="F50" s="140"/>
      <c r="G50" s="140"/>
      <c r="H50" s="140"/>
      <c r="L50" s="42"/>
    </row>
    <row r="51" spans="1:12" ht="15.95">
      <c r="A51" s="47"/>
      <c r="B51" s="20" t="s">
        <v>46</v>
      </c>
      <c r="C51" s="117"/>
      <c r="D51" s="117"/>
      <c r="E51" s="20" t="s">
        <v>47</v>
      </c>
      <c r="F51" s="122"/>
      <c r="G51" s="122"/>
      <c r="H51" s="122"/>
      <c r="L51" s="42"/>
    </row>
    <row r="52" spans="1:12" ht="21.95" customHeight="1">
      <c r="A52" s="47"/>
      <c r="B52" s="20" t="s">
        <v>48</v>
      </c>
      <c r="C52" s="117"/>
      <c r="D52" s="117"/>
      <c r="E52" s="20" t="s">
        <v>49</v>
      </c>
      <c r="F52" s="122"/>
      <c r="G52" s="122"/>
      <c r="H52" s="122"/>
      <c r="L52" s="42"/>
    </row>
    <row r="53" spans="1:12" ht="69.95" customHeight="1">
      <c r="A53" s="47"/>
      <c r="B53" s="20" t="s">
        <v>50</v>
      </c>
      <c r="C53" s="117"/>
      <c r="D53" s="117"/>
      <c r="E53" s="20" t="s">
        <v>51</v>
      </c>
      <c r="F53" s="122"/>
      <c r="G53" s="122"/>
      <c r="H53" s="122"/>
      <c r="L53" s="42"/>
    </row>
    <row r="54" spans="1:12" ht="35.1" customHeight="1">
      <c r="A54" s="47"/>
      <c r="B54" s="114" t="s">
        <v>52</v>
      </c>
      <c r="C54" s="114"/>
      <c r="D54" s="114"/>
      <c r="E54" s="114"/>
      <c r="F54" s="114"/>
      <c r="G54" s="114"/>
      <c r="H54" s="114"/>
      <c r="I54" s="114"/>
      <c r="J54" s="114"/>
      <c r="K54" s="114"/>
      <c r="L54" s="84"/>
    </row>
    <row r="55" spans="1:12" s="3" customFormat="1" ht="15" customHeight="1">
      <c r="A55" s="56"/>
      <c r="B55" s="115" t="s">
        <v>53</v>
      </c>
      <c r="C55" s="115"/>
      <c r="D55" s="115"/>
      <c r="E55" s="50"/>
      <c r="F55" s="50"/>
      <c r="J55" s="51"/>
      <c r="K55" s="51"/>
      <c r="L55" s="52"/>
    </row>
    <row r="56" spans="1:12" s="3" customFormat="1" ht="15" customHeight="1">
      <c r="A56" s="56"/>
      <c r="B56" s="18"/>
      <c r="C56" s="18"/>
      <c r="D56" s="18"/>
      <c r="E56" s="50"/>
      <c r="F56" s="50"/>
      <c r="J56" s="51"/>
      <c r="K56" s="51"/>
      <c r="L56" s="52"/>
    </row>
    <row r="57" spans="1:12">
      <c r="A57" s="47"/>
      <c r="B57" s="70" t="s">
        <v>54</v>
      </c>
      <c r="L57" s="42"/>
    </row>
    <row r="58" spans="1:12" s="2" customFormat="1" ht="17.100000000000001" customHeight="1">
      <c r="A58" s="72"/>
      <c r="B58" s="113" t="s">
        <v>55</v>
      </c>
      <c r="C58" s="113"/>
      <c r="D58" s="113"/>
      <c r="E58" s="113"/>
      <c r="F58" s="113"/>
      <c r="G58" s="113"/>
      <c r="L58" s="54"/>
    </row>
    <row r="59" spans="1:12" s="2" customFormat="1" ht="12.95" customHeight="1">
      <c r="A59" s="72"/>
      <c r="B59" s="115" t="s">
        <v>56</v>
      </c>
      <c r="C59" s="115"/>
      <c r="D59" s="115"/>
      <c r="E59" s="53"/>
      <c r="F59" s="53"/>
      <c r="J59" s="51"/>
      <c r="K59" s="51"/>
      <c r="L59" s="52"/>
    </row>
    <row r="60" spans="1:12" s="2" customFormat="1" ht="9" customHeight="1">
      <c r="A60" s="72"/>
      <c r="B60" s="55"/>
      <c r="C60" s="55"/>
      <c r="D60" s="55"/>
      <c r="E60" s="53"/>
      <c r="F60" s="53"/>
      <c r="J60" s="51"/>
      <c r="K60" s="51"/>
      <c r="L60" s="52"/>
    </row>
    <row r="61" spans="1:12" s="2" customFormat="1" ht="14.1" customHeight="1">
      <c r="A61" s="72"/>
      <c r="B61" s="73" t="s">
        <v>57</v>
      </c>
      <c r="C61" s="53"/>
      <c r="D61" s="53"/>
      <c r="E61" s="53"/>
      <c r="F61" s="53"/>
      <c r="J61" s="51"/>
      <c r="K61" s="51"/>
      <c r="L61" s="52"/>
    </row>
    <row r="62" spans="1:12" s="2" customFormat="1" ht="9.9499999999999993" customHeight="1">
      <c r="A62" s="72"/>
      <c r="B62" s="73"/>
      <c r="C62" s="53"/>
      <c r="D62" s="53"/>
      <c r="E62" s="53"/>
      <c r="F62" s="53"/>
      <c r="J62" s="51"/>
      <c r="K62" s="51"/>
      <c r="L62" s="52"/>
    </row>
    <row r="63" spans="1:12" ht="15" customHeight="1">
      <c r="A63" s="47"/>
      <c r="B63" s="25" t="s">
        <v>58</v>
      </c>
      <c r="C63" s="26" t="s">
        <v>59</v>
      </c>
      <c r="D63" s="155"/>
      <c r="E63" s="155"/>
      <c r="L63" s="42"/>
    </row>
    <row r="64" spans="1:12" ht="18" customHeight="1">
      <c r="A64" s="47"/>
      <c r="B64" s="25" t="s">
        <v>60</v>
      </c>
      <c r="C64" s="156"/>
      <c r="D64" s="157"/>
      <c r="E64" s="158"/>
      <c r="L64" s="42"/>
    </row>
    <row r="65" spans="1:12">
      <c r="A65" s="47"/>
      <c r="B65" s="3"/>
      <c r="L65" s="42"/>
    </row>
    <row r="66" spans="1:12">
      <c r="A66" s="47"/>
      <c r="B66" s="70" t="s">
        <v>61</v>
      </c>
      <c r="L66" s="42"/>
    </row>
    <row r="67" spans="1:12" ht="47.1" customHeight="1">
      <c r="A67" s="47"/>
      <c r="B67" s="113" t="s">
        <v>62</v>
      </c>
      <c r="C67" s="113"/>
      <c r="D67" s="113"/>
      <c r="E67" s="113"/>
      <c r="F67" s="113"/>
      <c r="G67" s="113"/>
      <c r="H67" s="113"/>
      <c r="I67" s="113"/>
      <c r="J67" s="113"/>
      <c r="K67" s="113"/>
      <c r="L67" s="42"/>
    </row>
    <row r="68" spans="1:12" ht="6.95" customHeight="1">
      <c r="A68" s="47"/>
      <c r="B68" s="3"/>
      <c r="L68" s="42"/>
    </row>
    <row r="69" spans="1:12" ht="21.95" customHeight="1">
      <c r="A69" s="47"/>
      <c r="B69" s="121" t="s">
        <v>63</v>
      </c>
      <c r="C69" s="121"/>
      <c r="D69" s="121"/>
      <c r="E69" s="121"/>
      <c r="F69" s="28" t="str">
        <f>C26</f>
        <v>No</v>
      </c>
      <c r="L69" s="42"/>
    </row>
    <row r="70" spans="1:12">
      <c r="A70" s="47"/>
      <c r="B70" s="70"/>
      <c r="L70" s="42"/>
    </row>
    <row r="71" spans="1:12">
      <c r="A71" s="47"/>
      <c r="B71" s="70" t="s">
        <v>64</v>
      </c>
      <c r="L71" s="42"/>
    </row>
    <row r="72" spans="1:12" ht="36.950000000000003" customHeight="1">
      <c r="A72" s="47"/>
      <c r="B72" s="113" t="s">
        <v>65</v>
      </c>
      <c r="C72" s="113"/>
      <c r="D72" s="113"/>
      <c r="E72" s="113"/>
      <c r="F72" s="113"/>
      <c r="G72" s="113"/>
      <c r="H72" s="113"/>
      <c r="I72" s="113"/>
      <c r="J72" s="113"/>
      <c r="K72" s="113"/>
      <c r="L72" s="42"/>
    </row>
    <row r="73" spans="1:12" ht="32.1" customHeight="1">
      <c r="A73" s="47"/>
      <c r="B73" s="120" t="s">
        <v>66</v>
      </c>
      <c r="C73" s="120" t="s">
        <v>67</v>
      </c>
      <c r="D73" s="120"/>
      <c r="E73" s="120" t="s">
        <v>68</v>
      </c>
      <c r="F73" s="120"/>
      <c r="G73" s="107" t="s">
        <v>69</v>
      </c>
      <c r="H73" s="108" t="s">
        <v>70</v>
      </c>
      <c r="I73" s="120" t="s">
        <v>71</v>
      </c>
      <c r="J73" s="120"/>
      <c r="K73" s="120" t="s">
        <v>72</v>
      </c>
      <c r="L73" s="42"/>
    </row>
    <row r="74" spans="1:12" ht="15.95">
      <c r="A74" s="47"/>
      <c r="B74" s="120"/>
      <c r="C74" s="120"/>
      <c r="D74" s="120"/>
      <c r="E74" s="80" t="s">
        <v>73</v>
      </c>
      <c r="F74" s="80" t="s">
        <v>74</v>
      </c>
      <c r="G74" s="107"/>
      <c r="H74" s="109"/>
      <c r="I74" s="120"/>
      <c r="J74" s="120"/>
      <c r="K74" s="120"/>
      <c r="L74" s="42"/>
    </row>
    <row r="75" spans="1:12" s="3" customFormat="1" ht="18" customHeight="1">
      <c r="A75" s="56"/>
      <c r="B75" s="121" t="s">
        <v>75</v>
      </c>
      <c r="C75" s="29">
        <v>1</v>
      </c>
      <c r="D75" s="29">
        <f>C39</f>
        <v>0</v>
      </c>
      <c r="E75" s="77">
        <f>MIN(15,E21)</f>
        <v>0</v>
      </c>
      <c r="F75" s="77">
        <f>MAX(0,E21-15)</f>
        <v>0</v>
      </c>
      <c r="G75" s="91">
        <f>G21</f>
        <v>0</v>
      </c>
      <c r="H75" s="30">
        <v>13</v>
      </c>
      <c r="I75" s="122"/>
      <c r="J75" s="122"/>
      <c r="K75" s="150"/>
      <c r="L75" s="92"/>
    </row>
    <row r="76" spans="1:12" s="3" customFormat="1">
      <c r="A76" s="56"/>
      <c r="B76" s="121"/>
      <c r="C76" s="29">
        <v>2</v>
      </c>
      <c r="D76" s="21"/>
      <c r="E76" s="22"/>
      <c r="F76" s="22"/>
      <c r="G76" s="22"/>
      <c r="H76" s="22"/>
      <c r="I76" s="122"/>
      <c r="J76" s="122"/>
      <c r="K76" s="150"/>
      <c r="L76" s="92"/>
    </row>
    <row r="77" spans="1:12" s="3" customFormat="1" ht="15" customHeight="1">
      <c r="A77" s="56"/>
      <c r="B77" s="121" t="s">
        <v>76</v>
      </c>
      <c r="C77" s="29">
        <f>C75</f>
        <v>1</v>
      </c>
      <c r="D77" s="29">
        <f>D75</f>
        <v>0</v>
      </c>
      <c r="E77" s="77">
        <f>MIN(15,E22)</f>
        <v>0</v>
      </c>
      <c r="F77" s="77">
        <f>MAX(0,E22-15)</f>
        <v>0</v>
      </c>
      <c r="G77" s="91">
        <f>G22</f>
        <v>0</v>
      </c>
      <c r="H77" s="30">
        <v>14</v>
      </c>
      <c r="I77" s="118"/>
      <c r="J77" s="118"/>
      <c r="K77" s="119"/>
      <c r="L77" s="92"/>
    </row>
    <row r="78" spans="1:12" s="3" customFormat="1">
      <c r="A78" s="56"/>
      <c r="B78" s="121"/>
      <c r="C78" s="29">
        <v>2</v>
      </c>
      <c r="D78" s="21"/>
      <c r="E78" s="22"/>
      <c r="F78" s="22"/>
      <c r="G78" s="22"/>
      <c r="H78" s="22"/>
      <c r="I78" s="118"/>
      <c r="J78" s="118"/>
      <c r="K78" s="119"/>
      <c r="L78" s="92"/>
    </row>
    <row r="79" spans="1:12" s="3" customFormat="1" ht="15" customHeight="1">
      <c r="A79" s="56"/>
      <c r="B79" s="121" t="s">
        <v>77</v>
      </c>
      <c r="C79" s="31">
        <f>C77</f>
        <v>1</v>
      </c>
      <c r="D79" s="31">
        <f>D77</f>
        <v>0</v>
      </c>
      <c r="E79" s="78">
        <f>MIN(15,E23)</f>
        <v>0</v>
      </c>
      <c r="F79" s="78">
        <f>MAX(0,E23-15)</f>
        <v>0</v>
      </c>
      <c r="G79" s="91">
        <f>G23</f>
        <v>0</v>
      </c>
      <c r="H79" s="24">
        <v>11</v>
      </c>
      <c r="I79" s="118"/>
      <c r="J79" s="118"/>
      <c r="K79" s="119"/>
      <c r="L79" s="92"/>
    </row>
    <row r="80" spans="1:12" s="3" customFormat="1">
      <c r="A80" s="56"/>
      <c r="B80" s="121"/>
      <c r="C80" s="31">
        <v>2</v>
      </c>
      <c r="D80" s="21"/>
      <c r="E80" s="22"/>
      <c r="F80" s="22"/>
      <c r="G80" s="22"/>
      <c r="H80" s="22"/>
      <c r="I80" s="118"/>
      <c r="J80" s="118"/>
      <c r="K80" s="119"/>
      <c r="L80" s="92"/>
    </row>
    <row r="81" spans="1:12" ht="15" customHeight="1">
      <c r="A81" s="47"/>
      <c r="B81" s="32"/>
      <c r="C81" s="32"/>
      <c r="D81" s="32"/>
      <c r="E81" s="32"/>
      <c r="F81" s="32"/>
      <c r="G81" s="32"/>
      <c r="H81" s="32"/>
      <c r="I81" s="32"/>
      <c r="J81" s="32"/>
      <c r="K81" s="32"/>
      <c r="L81" s="57"/>
    </row>
    <row r="82" spans="1:12" ht="15" customHeight="1">
      <c r="A82" s="47"/>
      <c r="B82" s="74" t="s">
        <v>78</v>
      </c>
      <c r="C82" s="33"/>
      <c r="D82" s="33"/>
      <c r="E82" s="33"/>
      <c r="F82" s="33"/>
      <c r="G82" s="33"/>
      <c r="H82" s="33"/>
      <c r="I82" s="33"/>
      <c r="J82" s="33"/>
      <c r="K82" s="33"/>
      <c r="L82" s="58"/>
    </row>
    <row r="83" spans="1:12" ht="15" customHeight="1">
      <c r="A83" s="47"/>
      <c r="B83" s="112" t="s">
        <v>79</v>
      </c>
      <c r="C83" s="112"/>
      <c r="D83" s="112"/>
      <c r="E83" s="112"/>
      <c r="F83" s="112"/>
      <c r="G83" s="112"/>
      <c r="H83" s="112"/>
      <c r="I83" s="112"/>
      <c r="J83" s="112"/>
      <c r="K83" s="112"/>
      <c r="L83" s="58"/>
    </row>
    <row r="84" spans="1:12" ht="27.95" customHeight="1">
      <c r="A84" s="47"/>
      <c r="B84" s="113" t="s">
        <v>80</v>
      </c>
      <c r="C84" s="113"/>
      <c r="D84" s="113"/>
      <c r="E84" s="113"/>
      <c r="F84" s="113"/>
      <c r="G84" s="113"/>
      <c r="H84" s="113"/>
      <c r="I84" s="113"/>
      <c r="J84" s="113"/>
      <c r="K84" s="113"/>
      <c r="L84" s="58"/>
    </row>
    <row r="85" spans="1:12" ht="8.1" customHeight="1">
      <c r="A85" s="47"/>
      <c r="B85" s="53"/>
      <c r="C85" s="53"/>
      <c r="D85" s="53"/>
      <c r="E85" s="53"/>
      <c r="F85" s="53"/>
      <c r="G85" s="53"/>
      <c r="H85" s="53"/>
      <c r="I85" s="53"/>
      <c r="J85" s="53"/>
      <c r="K85" s="53"/>
      <c r="L85" s="58"/>
    </row>
    <row r="86" spans="1:12" ht="15" customHeight="1">
      <c r="A86" s="47"/>
      <c r="B86" s="130" t="s">
        <v>81</v>
      </c>
      <c r="C86" s="131"/>
      <c r="D86" s="131"/>
      <c r="E86" s="132"/>
      <c r="F86" s="53"/>
      <c r="G86" s="53"/>
      <c r="H86" s="53"/>
      <c r="I86" s="53"/>
      <c r="J86" s="53"/>
      <c r="K86" s="53"/>
      <c r="L86" s="58"/>
    </row>
    <row r="87" spans="1:12" ht="26.1" customHeight="1">
      <c r="A87" s="47"/>
      <c r="B87" s="133"/>
      <c r="C87" s="134"/>
      <c r="D87" s="134"/>
      <c r="E87" s="135"/>
      <c r="F87" s="53"/>
      <c r="G87" s="53"/>
      <c r="H87" s="53"/>
      <c r="I87" s="53"/>
      <c r="J87" s="53"/>
      <c r="K87" s="53"/>
      <c r="L87" s="58"/>
    </row>
    <row r="88" spans="1:12" ht="15" customHeight="1">
      <c r="A88" s="47"/>
      <c r="B88" s="136" t="s">
        <v>82</v>
      </c>
      <c r="C88" s="137"/>
      <c r="D88" s="138"/>
      <c r="E88" s="34" t="s">
        <v>83</v>
      </c>
      <c r="F88" s="127" t="s">
        <v>84</v>
      </c>
      <c r="G88" s="127"/>
      <c r="H88" s="127"/>
      <c r="I88" s="127"/>
      <c r="J88" s="127"/>
      <c r="K88" s="127"/>
      <c r="L88" s="58"/>
    </row>
    <row r="89" spans="1:12" ht="15" customHeight="1">
      <c r="A89" s="47"/>
      <c r="B89" s="136" t="s">
        <v>85</v>
      </c>
      <c r="C89" s="137"/>
      <c r="D89" s="138"/>
      <c r="E89" s="34" t="s">
        <v>83</v>
      </c>
      <c r="F89" s="127"/>
      <c r="G89" s="127"/>
      <c r="H89" s="127"/>
      <c r="I89" s="127"/>
      <c r="J89" s="127"/>
      <c r="K89" s="127"/>
      <c r="L89" s="58"/>
    </row>
    <row r="90" spans="1:12" ht="15" customHeight="1">
      <c r="A90" s="47"/>
      <c r="B90" s="35" t="s">
        <v>86</v>
      </c>
      <c r="C90" s="36"/>
      <c r="D90" s="37"/>
      <c r="E90" s="34" t="s">
        <v>83</v>
      </c>
      <c r="F90" s="127"/>
      <c r="G90" s="127"/>
      <c r="H90" s="127"/>
      <c r="I90" s="127"/>
      <c r="J90" s="127"/>
      <c r="K90" s="127"/>
      <c r="L90" s="58"/>
    </row>
    <row r="91" spans="1:12" ht="15" customHeight="1">
      <c r="A91" s="47"/>
      <c r="B91" s="53"/>
      <c r="C91" s="53"/>
      <c r="D91" s="53"/>
      <c r="E91" s="53"/>
      <c r="F91" s="53"/>
      <c r="G91" s="53"/>
      <c r="H91" s="53"/>
      <c r="I91" s="53"/>
      <c r="J91" s="53"/>
      <c r="K91" s="53"/>
      <c r="L91" s="58"/>
    </row>
    <row r="92" spans="1:12">
      <c r="A92" s="47"/>
      <c r="B92" s="70" t="s">
        <v>87</v>
      </c>
      <c r="L92" s="42"/>
    </row>
    <row r="93" spans="1:12" ht="29.1" customHeight="1">
      <c r="A93" s="47"/>
      <c r="B93" s="111" t="s">
        <v>88</v>
      </c>
      <c r="C93" s="111"/>
      <c r="D93" s="111"/>
      <c r="E93" s="111"/>
      <c r="F93" s="111"/>
      <c r="G93" s="111"/>
      <c r="H93" s="111"/>
      <c r="I93" s="111"/>
      <c r="J93" s="111"/>
      <c r="K93" s="111"/>
      <c r="L93" s="42"/>
    </row>
    <row r="94" spans="1:12">
      <c r="A94" s="47"/>
      <c r="B94" s="115" t="s">
        <v>89</v>
      </c>
      <c r="C94" s="115"/>
      <c r="D94" s="115"/>
      <c r="L94" s="42"/>
    </row>
    <row r="95" spans="1:12" ht="6.95" customHeight="1">
      <c r="A95" s="47"/>
      <c r="B95" s="18"/>
      <c r="C95" s="18"/>
      <c r="D95" s="18"/>
      <c r="L95" s="42"/>
    </row>
    <row r="96" spans="1:12" ht="15.95" customHeight="1">
      <c r="A96" s="47"/>
      <c r="B96" s="154" t="s">
        <v>90</v>
      </c>
      <c r="C96" s="154"/>
      <c r="D96" s="154"/>
      <c r="E96" s="154"/>
      <c r="F96" s="154"/>
      <c r="G96" s="154"/>
      <c r="H96" s="154"/>
      <c r="I96" s="154"/>
      <c r="J96" s="154"/>
      <c r="K96" s="154"/>
      <c r="L96" s="42"/>
    </row>
    <row r="97" spans="1:12" ht="21.95" customHeight="1">
      <c r="A97" s="47"/>
      <c r="B97" s="121" t="s">
        <v>91</v>
      </c>
      <c r="C97" s="121"/>
      <c r="D97" s="121"/>
      <c r="E97" s="34"/>
      <c r="L97" s="42"/>
    </row>
    <row r="98" spans="1:12">
      <c r="A98" s="47"/>
      <c r="B98" s="59"/>
      <c r="L98" s="42"/>
    </row>
    <row r="99" spans="1:12">
      <c r="A99" s="47"/>
      <c r="B99" s="71" t="s">
        <v>92</v>
      </c>
      <c r="L99" s="42"/>
    </row>
    <row r="100" spans="1:12">
      <c r="A100" s="47"/>
      <c r="B100" s="170" t="s">
        <v>93</v>
      </c>
      <c r="C100" s="170"/>
      <c r="D100" s="170"/>
      <c r="E100" s="170"/>
      <c r="F100" s="170"/>
      <c r="G100" s="170"/>
      <c r="H100" s="170"/>
      <c r="I100" s="170"/>
      <c r="J100" s="170"/>
      <c r="K100" s="170"/>
      <c r="L100" s="42"/>
    </row>
    <row r="101" spans="1:12">
      <c r="A101" s="47"/>
      <c r="B101" s="170"/>
      <c r="C101" s="170"/>
      <c r="D101" s="170"/>
      <c r="E101" s="170"/>
      <c r="F101" s="170"/>
      <c r="G101" s="170"/>
      <c r="H101" s="170"/>
      <c r="I101" s="170"/>
      <c r="J101" s="170"/>
      <c r="K101" s="170"/>
      <c r="L101" s="42"/>
    </row>
    <row r="102" spans="1:12">
      <c r="A102" s="47"/>
      <c r="B102" s="121" t="s">
        <v>94</v>
      </c>
      <c r="C102" s="121"/>
      <c r="D102" s="121"/>
      <c r="E102" s="34"/>
      <c r="L102" s="42"/>
    </row>
    <row r="103" spans="1:12">
      <c r="A103" s="47"/>
      <c r="B103" s="121" t="s">
        <v>95</v>
      </c>
      <c r="C103" s="121"/>
      <c r="D103" s="121"/>
      <c r="E103" s="34"/>
      <c r="L103" s="42"/>
    </row>
    <row r="104" spans="1:12">
      <c r="A104" s="47"/>
      <c r="B104" s="59"/>
      <c r="L104" s="42"/>
    </row>
    <row r="105" spans="1:12">
      <c r="A105" s="47"/>
      <c r="B105" s="71" t="s">
        <v>96</v>
      </c>
      <c r="L105" s="42"/>
    </row>
    <row r="106" spans="1:12" ht="15.95" customHeight="1">
      <c r="A106" s="47"/>
      <c r="B106" s="154" t="s">
        <v>97</v>
      </c>
      <c r="C106" s="169"/>
      <c r="D106" s="169"/>
      <c r="E106" s="169"/>
      <c r="F106" s="169"/>
      <c r="G106" s="169"/>
      <c r="H106" s="169"/>
      <c r="I106" s="169"/>
      <c r="J106" s="169"/>
      <c r="K106" s="169"/>
      <c r="L106" s="42"/>
    </row>
    <row r="107" spans="1:12">
      <c r="A107" s="47"/>
      <c r="B107" s="59"/>
      <c r="L107" s="42"/>
    </row>
    <row r="108" spans="1:12" ht="21.95" customHeight="1">
      <c r="A108" s="47"/>
      <c r="B108" s="171" t="s">
        <v>98</v>
      </c>
      <c r="C108" s="171"/>
      <c r="D108" s="171"/>
      <c r="E108" s="171"/>
      <c r="F108" s="171"/>
      <c r="G108" s="171"/>
      <c r="J108" s="1"/>
      <c r="K108" s="1"/>
      <c r="L108" s="43"/>
    </row>
    <row r="109" spans="1:12" ht="15" customHeight="1">
      <c r="A109" s="47"/>
      <c r="B109" s="115" t="s">
        <v>99</v>
      </c>
      <c r="C109" s="115"/>
      <c r="D109" s="115"/>
      <c r="E109" s="60"/>
      <c r="F109" s="60"/>
      <c r="G109" s="60"/>
      <c r="J109" s="1"/>
      <c r="K109" s="1"/>
      <c r="L109" s="43"/>
    </row>
    <row r="110" spans="1:12" ht="20.100000000000001" customHeight="1">
      <c r="A110" s="47"/>
      <c r="B110" s="151" t="s">
        <v>100</v>
      </c>
      <c r="C110" s="151"/>
      <c r="D110" s="151"/>
      <c r="E110" s="151"/>
      <c r="F110" s="151"/>
      <c r="G110" s="151"/>
      <c r="H110" s="153" t="s">
        <v>83</v>
      </c>
      <c r="I110" s="153"/>
      <c r="L110" s="42"/>
    </row>
    <row r="111" spans="1:12" ht="20.100000000000001" customHeight="1">
      <c r="A111" s="47"/>
      <c r="B111" s="159" t="s">
        <v>101</v>
      </c>
      <c r="C111" s="160"/>
      <c r="D111" s="160"/>
      <c r="E111" s="160"/>
      <c r="F111" s="160"/>
      <c r="G111" s="161"/>
      <c r="H111" s="101"/>
      <c r="I111" s="102"/>
      <c r="J111" s="1"/>
      <c r="K111" s="1"/>
      <c r="L111" s="43"/>
    </row>
    <row r="112" spans="1:12" ht="15" customHeight="1">
      <c r="A112" s="47"/>
      <c r="B112" s="99" t="s">
        <v>53</v>
      </c>
      <c r="C112" s="100"/>
      <c r="D112" s="100"/>
      <c r="E112" s="81"/>
      <c r="F112" s="81"/>
      <c r="G112" s="82"/>
      <c r="H112" s="103"/>
      <c r="I112" s="104"/>
      <c r="J112" s="1"/>
      <c r="K112" s="1"/>
      <c r="L112" s="43"/>
    </row>
    <row r="113" spans="1:12" ht="30" customHeight="1">
      <c r="A113" s="47"/>
      <c r="B113" s="162" t="s">
        <v>102</v>
      </c>
      <c r="C113" s="162"/>
      <c r="D113" s="162"/>
      <c r="E113" s="162"/>
      <c r="F113" s="162"/>
      <c r="G113" s="162"/>
      <c r="H113" s="153"/>
      <c r="I113" s="153"/>
      <c r="L113" s="42"/>
    </row>
    <row r="114" spans="1:12" ht="20.100000000000001" customHeight="1">
      <c r="A114" s="47"/>
      <c r="B114" s="163" t="s">
        <v>103</v>
      </c>
      <c r="C114" s="163"/>
      <c r="D114" s="163"/>
      <c r="E114" s="163"/>
      <c r="F114" s="163"/>
      <c r="G114" s="163"/>
      <c r="H114" s="153"/>
      <c r="I114" s="153"/>
      <c r="L114" s="42"/>
    </row>
    <row r="115" spans="1:12" ht="20.100000000000001" customHeight="1">
      <c r="A115" s="47"/>
      <c r="B115" s="164" t="s">
        <v>104</v>
      </c>
      <c r="C115" s="164"/>
      <c r="D115" s="164"/>
      <c r="E115" s="164"/>
      <c r="F115" s="164"/>
      <c r="G115" s="164"/>
      <c r="H115" s="153"/>
      <c r="I115" s="153"/>
      <c r="L115" s="42"/>
    </row>
    <row r="116" spans="1:12" ht="20.100000000000001" customHeight="1">
      <c r="A116" s="47"/>
      <c r="B116" s="159" t="s">
        <v>105</v>
      </c>
      <c r="C116" s="160"/>
      <c r="D116" s="160"/>
      <c r="E116" s="160"/>
      <c r="F116" s="160"/>
      <c r="G116" s="161"/>
      <c r="H116" s="101"/>
      <c r="I116" s="102"/>
      <c r="J116" s="1"/>
      <c r="K116" s="1"/>
      <c r="L116" s="43"/>
    </row>
    <row r="117" spans="1:12" ht="15" customHeight="1">
      <c r="A117" s="47"/>
      <c r="B117" s="99" t="s">
        <v>53</v>
      </c>
      <c r="C117" s="100"/>
      <c r="D117" s="100"/>
      <c r="E117" s="81"/>
      <c r="F117" s="81"/>
      <c r="G117" s="82"/>
      <c r="H117" s="103"/>
      <c r="I117" s="104"/>
      <c r="J117" s="1"/>
      <c r="K117" s="1"/>
      <c r="L117" s="43"/>
    </row>
    <row r="118" spans="1:12" ht="30" customHeight="1">
      <c r="A118" s="47"/>
      <c r="B118" s="162" t="s">
        <v>106</v>
      </c>
      <c r="C118" s="162"/>
      <c r="D118" s="162"/>
      <c r="E118" s="162"/>
      <c r="F118" s="162"/>
      <c r="G118" s="162"/>
      <c r="H118" s="153"/>
      <c r="I118" s="153"/>
      <c r="L118" s="42"/>
    </row>
    <row r="119" spans="1:12" ht="30" customHeight="1">
      <c r="A119" s="47"/>
      <c r="B119" s="163" t="s">
        <v>107</v>
      </c>
      <c r="C119" s="163"/>
      <c r="D119" s="167"/>
      <c r="E119" s="167"/>
      <c r="F119" s="4" t="s">
        <v>108</v>
      </c>
      <c r="G119" s="167"/>
      <c r="H119" s="167"/>
      <c r="I119" s="167"/>
      <c r="L119" s="42"/>
    </row>
    <row r="120" spans="1:12" ht="20.100000000000001" customHeight="1">
      <c r="A120" s="47"/>
      <c r="B120" s="163" t="s">
        <v>109</v>
      </c>
      <c r="C120" s="163"/>
      <c r="D120" s="163"/>
      <c r="E120" s="168" t="s">
        <v>110</v>
      </c>
      <c r="F120" s="168"/>
      <c r="G120" s="168"/>
      <c r="H120" s="168"/>
      <c r="I120" s="168"/>
      <c r="L120" s="42"/>
    </row>
    <row r="121" spans="1:12" ht="20.100000000000001" customHeight="1">
      <c r="A121" s="47"/>
      <c r="B121" s="163" t="s">
        <v>111</v>
      </c>
      <c r="C121" s="163"/>
      <c r="D121" s="163"/>
      <c r="E121" s="167"/>
      <c r="F121" s="167"/>
      <c r="G121" s="167"/>
      <c r="H121" s="167"/>
      <c r="I121" s="167"/>
      <c r="L121" s="42"/>
    </row>
    <row r="122" spans="1:12" ht="30" customHeight="1">
      <c r="A122" s="47"/>
      <c r="B122" s="4" t="s">
        <v>112</v>
      </c>
      <c r="C122" s="166" t="s">
        <v>113</v>
      </c>
      <c r="D122" s="166"/>
      <c r="E122" s="4" t="s">
        <v>108</v>
      </c>
      <c r="F122" s="165">
        <f ca="1">TODAY()</f>
        <v>46065</v>
      </c>
      <c r="G122" s="165"/>
      <c r="H122" s="165"/>
      <c r="I122" s="165"/>
      <c r="L122" s="42"/>
    </row>
    <row r="123" spans="1:12">
      <c r="A123" s="75"/>
      <c r="B123" s="61"/>
      <c r="C123" s="61"/>
      <c r="D123" s="61"/>
      <c r="E123" s="61"/>
      <c r="F123" s="62"/>
      <c r="G123" s="62"/>
      <c r="H123" s="62"/>
      <c r="I123" s="62"/>
      <c r="J123" s="63"/>
      <c r="K123" s="63"/>
      <c r="L123" s="64"/>
    </row>
  </sheetData>
  <sheetProtection algorithmName="SHA-512" hashValue="vKRZQUmvEjNfMbA6W/2q8MIfNiZUesYrJrXRYaO7R5PPcfFYv3eDJdYZts3Cs49RP4oLxgnm9nRhD9TWWrxViQ==" saltValue="0SD0Rb/5ca7bsHmbpBp4Sg==" spinCount="100000" sheet="1" selectLockedCells="1"/>
  <mergeCells count="110">
    <mergeCell ref="H115:I115"/>
    <mergeCell ref="B111:G111"/>
    <mergeCell ref="B113:G113"/>
    <mergeCell ref="B114:G114"/>
    <mergeCell ref="B115:G115"/>
    <mergeCell ref="B79:B80"/>
    <mergeCell ref="F122:I122"/>
    <mergeCell ref="C122:D122"/>
    <mergeCell ref="H118:I118"/>
    <mergeCell ref="G119:I119"/>
    <mergeCell ref="D119:E119"/>
    <mergeCell ref="B119:C119"/>
    <mergeCell ref="B121:D121"/>
    <mergeCell ref="E120:I120"/>
    <mergeCell ref="E121:I121"/>
    <mergeCell ref="B120:D120"/>
    <mergeCell ref="B116:G116"/>
    <mergeCell ref="B118:G118"/>
    <mergeCell ref="B106:K106"/>
    <mergeCell ref="B108:G108"/>
    <mergeCell ref="B97:D97"/>
    <mergeCell ref="B100:K101"/>
    <mergeCell ref="B102:D102"/>
    <mergeCell ref="B103:D103"/>
    <mergeCell ref="K75:K76"/>
    <mergeCell ref="B77:B78"/>
    <mergeCell ref="B110:G110"/>
    <mergeCell ref="B36:D36"/>
    <mergeCell ref="B94:D94"/>
    <mergeCell ref="H110:I110"/>
    <mergeCell ref="H113:I113"/>
    <mergeCell ref="H114:I114"/>
    <mergeCell ref="B72:K72"/>
    <mergeCell ref="B96:K96"/>
    <mergeCell ref="I77:J78"/>
    <mergeCell ref="K77:K78"/>
    <mergeCell ref="B73:B74"/>
    <mergeCell ref="C73:D74"/>
    <mergeCell ref="E73:F73"/>
    <mergeCell ref="B84:K84"/>
    <mergeCell ref="B55:D55"/>
    <mergeCell ref="D63:E63"/>
    <mergeCell ref="C64:E64"/>
    <mergeCell ref="B69:E69"/>
    <mergeCell ref="B112:D112"/>
    <mergeCell ref="H111:I112"/>
    <mergeCell ref="B9:D9"/>
    <mergeCell ref="C39:D39"/>
    <mergeCell ref="B43:D43"/>
    <mergeCell ref="C44:D44"/>
    <mergeCell ref="C45:D45"/>
    <mergeCell ref="C46:D46"/>
    <mergeCell ref="C47:D47"/>
    <mergeCell ref="C48:D48"/>
    <mergeCell ref="C49:D49"/>
    <mergeCell ref="B12:C12"/>
    <mergeCell ref="B13:C13"/>
    <mergeCell ref="B14:C14"/>
    <mergeCell ref="B15:C15"/>
    <mergeCell ref="B16:C16"/>
    <mergeCell ref="B18:C18"/>
    <mergeCell ref="B17:C17"/>
    <mergeCell ref="B4:K4"/>
    <mergeCell ref="B6:K6"/>
    <mergeCell ref="B7:K7"/>
    <mergeCell ref="E15:K15"/>
    <mergeCell ref="F88:K90"/>
    <mergeCell ref="G20:H20"/>
    <mergeCell ref="G21:H21"/>
    <mergeCell ref="G22:H22"/>
    <mergeCell ref="G23:H23"/>
    <mergeCell ref="B86:E87"/>
    <mergeCell ref="B88:D88"/>
    <mergeCell ref="B89:D89"/>
    <mergeCell ref="E43:H43"/>
    <mergeCell ref="F44:H44"/>
    <mergeCell ref="F45:H45"/>
    <mergeCell ref="F46:H46"/>
    <mergeCell ref="F47:H47"/>
    <mergeCell ref="F48:H48"/>
    <mergeCell ref="F49:H49"/>
    <mergeCell ref="F50:H50"/>
    <mergeCell ref="F51:H51"/>
    <mergeCell ref="F52:H52"/>
    <mergeCell ref="F53:H53"/>
    <mergeCell ref="F39:H39"/>
    <mergeCell ref="B117:D117"/>
    <mergeCell ref="H116:I117"/>
    <mergeCell ref="B32:J32"/>
    <mergeCell ref="B33:J33"/>
    <mergeCell ref="G73:G74"/>
    <mergeCell ref="H73:H74"/>
    <mergeCell ref="C40:H40"/>
    <mergeCell ref="B93:K93"/>
    <mergeCell ref="B83:K83"/>
    <mergeCell ref="B67:K67"/>
    <mergeCell ref="B54:K54"/>
    <mergeCell ref="B59:D59"/>
    <mergeCell ref="C50:D50"/>
    <mergeCell ref="C51:D51"/>
    <mergeCell ref="C52:D52"/>
    <mergeCell ref="C53:D53"/>
    <mergeCell ref="B109:D109"/>
    <mergeCell ref="I79:J80"/>
    <mergeCell ref="K79:K80"/>
    <mergeCell ref="I73:J74"/>
    <mergeCell ref="K73:K74"/>
    <mergeCell ref="B75:B76"/>
    <mergeCell ref="B58:G58"/>
    <mergeCell ref="I75:J76"/>
  </mergeCells>
  <conditionalFormatting sqref="C39 F69 H110:H111 H113:H116 H118 G119">
    <cfRule type="containsBlanks" dxfId="31" priority="57">
      <formula>LEN(TRIM(C39))=0</formula>
    </cfRule>
  </conditionalFormatting>
  <conditionalFormatting sqref="C45">
    <cfRule type="containsBlanks" dxfId="30" priority="41">
      <formula>LEN(TRIM(C45))=0</formula>
    </cfRule>
  </conditionalFormatting>
  <conditionalFormatting sqref="C53">
    <cfRule type="containsBlanks" dxfId="29" priority="44">
      <formula>LEN(TRIM(C53))=0</formula>
    </cfRule>
  </conditionalFormatting>
  <conditionalFormatting sqref="C64">
    <cfRule type="containsBlanks" dxfId="28" priority="45">
      <formula>LEN(TRIM(C64))=0</formula>
    </cfRule>
  </conditionalFormatting>
  <conditionalFormatting sqref="D12">
    <cfRule type="containsBlanks" dxfId="27" priority="58">
      <formula>LEN(TRIM(D12))=0</formula>
    </cfRule>
  </conditionalFormatting>
  <conditionalFormatting sqref="D14:D17">
    <cfRule type="containsBlanks" dxfId="26" priority="60">
      <formula>LEN(TRIM(D14))=0</formula>
    </cfRule>
  </conditionalFormatting>
  <conditionalFormatting sqref="D15">
    <cfRule type="expression" dxfId="25" priority="1">
      <formula>$D$14&lt;$D$15</formula>
    </cfRule>
  </conditionalFormatting>
  <conditionalFormatting sqref="D63">
    <cfRule type="containsBlanks" dxfId="24" priority="46">
      <formula>LEN(TRIM(D63))=0</formula>
    </cfRule>
  </conditionalFormatting>
  <conditionalFormatting sqref="D119">
    <cfRule type="containsBlanks" dxfId="23" priority="68">
      <formula>LEN(TRIM(D119))=0</formula>
    </cfRule>
  </conditionalFormatting>
  <conditionalFormatting sqref="D78:F78">
    <cfRule type="containsBlanks" dxfId="22" priority="29">
      <formula>LEN(TRIM(D78))=0</formula>
    </cfRule>
  </conditionalFormatting>
  <conditionalFormatting sqref="D79:F79 C44 F44:F47 C46:C52 F50:F53 E120:E121">
    <cfRule type="containsBlanks" dxfId="21" priority="70">
      <formula>LEN(TRIM(C44))=0</formula>
    </cfRule>
  </conditionalFormatting>
  <conditionalFormatting sqref="D76:H76">
    <cfRule type="containsBlanks" dxfId="20" priority="34">
      <formula>LEN(TRIM(D76))=0</formula>
    </cfRule>
  </conditionalFormatting>
  <conditionalFormatting sqref="D80:H80">
    <cfRule type="containsBlanks" dxfId="19" priority="3">
      <formula>LEN(TRIM(D80))=0</formula>
    </cfRule>
  </conditionalFormatting>
  <conditionalFormatting sqref="E70:E79">
    <cfRule type="expression" dxfId="18" priority="25" stopIfTrue="1">
      <formula>SUM(E70:E71)&gt;15</formula>
    </cfRule>
  </conditionalFormatting>
  <conditionalFormatting sqref="E75:E76">
    <cfRule type="expression" dxfId="17" priority="31">
      <formula>SUM($E$75:$E$76)&gt;15</formula>
    </cfRule>
  </conditionalFormatting>
  <conditionalFormatting sqref="E88:E90">
    <cfRule type="containsBlanks" dxfId="16" priority="14">
      <formula>LEN(TRIM(E88))=0</formula>
    </cfRule>
  </conditionalFormatting>
  <conditionalFormatting sqref="E97">
    <cfRule type="containsBlanks" dxfId="15" priority="21">
      <formula>LEN(TRIM(E97))=0</formula>
    </cfRule>
  </conditionalFormatting>
  <conditionalFormatting sqref="E102:E103">
    <cfRule type="containsBlanks" dxfId="14" priority="90">
      <formula>LEN(TRIM(E102))=0</formula>
    </cfRule>
  </conditionalFormatting>
  <conditionalFormatting sqref="E79:F79">
    <cfRule type="cellIs" dxfId="13" priority="82" operator="greaterThan">
      <formula>15</formula>
    </cfRule>
  </conditionalFormatting>
  <conditionalFormatting sqref="E80:F80">
    <cfRule type="expression" dxfId="12" priority="85" stopIfTrue="1">
      <formula>SUM(E80:E80)&gt;15</formula>
    </cfRule>
  </conditionalFormatting>
  <conditionalFormatting sqref="F48:F49">
    <cfRule type="containsBlanks" dxfId="11" priority="42">
      <formula>LEN(TRIM(F48))=0</formula>
    </cfRule>
  </conditionalFormatting>
  <conditionalFormatting sqref="F75:F76">
    <cfRule type="expression" dxfId="10" priority="30">
      <formula>SUM($F$75:$F$76)&gt;15</formula>
    </cfRule>
  </conditionalFormatting>
  <conditionalFormatting sqref="F77">
    <cfRule type="expression" dxfId="9" priority="27">
      <formula>(F77:F78)&gt;15</formula>
    </cfRule>
  </conditionalFormatting>
  <conditionalFormatting sqref="F77:F78">
    <cfRule type="expression" dxfId="8" priority="28">
      <formula>SUM(F77:F78)&gt;15</formula>
    </cfRule>
  </conditionalFormatting>
  <conditionalFormatting sqref="F79">
    <cfRule type="expression" dxfId="7" priority="24" stopIfTrue="1">
      <formula>SUM(F79:F80)&gt;15</formula>
    </cfRule>
  </conditionalFormatting>
  <conditionalFormatting sqref="G76:H76">
    <cfRule type="expression" dxfId="6" priority="6">
      <formula>SUM($F$75:$F$76)&gt;15</formula>
    </cfRule>
  </conditionalFormatting>
  <conditionalFormatting sqref="G78:H78">
    <cfRule type="containsBlanks" dxfId="5" priority="5">
      <formula>LEN(TRIM(G78))=0</formula>
    </cfRule>
    <cfRule type="expression" dxfId="4" priority="4">
      <formula>SUM($F$75:$F$76)&gt;15</formula>
    </cfRule>
  </conditionalFormatting>
  <conditionalFormatting sqref="G80:H80">
    <cfRule type="expression" dxfId="3" priority="2">
      <formula>SUM($F$75:$F$76)&gt;15</formula>
    </cfRule>
  </conditionalFormatting>
  <conditionalFormatting sqref="H79">
    <cfRule type="cellIs" dxfId="2" priority="79" operator="greaterThan">
      <formula>11</formula>
    </cfRule>
  </conditionalFormatting>
  <conditionalFormatting sqref="I75:K76">
    <cfRule type="containsBlanks" dxfId="1" priority="16">
      <formula>LEN(TRIM(I75))=0</formula>
    </cfRule>
  </conditionalFormatting>
  <conditionalFormatting sqref="I77:K80">
    <cfRule type="containsBlanks" dxfId="0" priority="89">
      <formula>LEN(TRIM(I77))=0</formula>
    </cfRule>
  </conditionalFormatting>
  <dataValidations count="9">
    <dataValidation type="list" allowBlank="1" showInputMessage="1" showErrorMessage="1" promptTitle="Please choose..." sqref="F44" xr:uid="{87E84EF1-49A0-B144-AC76-E9FF945B38B1}">
      <formula1>"Please choose..., Mr, Mrs, Miss, Ms, Dr"</formula1>
    </dataValidation>
    <dataValidation type="list" allowBlank="1" showInputMessage="1" showErrorMessage="1" promptTitle="Please choose..." sqref="C47 F47" xr:uid="{E6E56828-2CC9-C446-88F2-9857CD13FCC8}">
      <formula1>"Male, Female, Not specified"</formula1>
    </dataValidation>
    <dataValidation type="list" allowBlank="1" showInputMessage="1" showErrorMessage="1" sqref="F52" xr:uid="{51D279C1-5FC7-C64D-A834-C4FDB9A0160B}">
      <formula1>"Yes, No"</formula1>
    </dataValidation>
    <dataValidation type="list" allowBlank="1" showInputMessage="1" showErrorMessage="1" promptTitle="Please choose..." sqref="D12" xr:uid="{9DB40816-C675-134A-840F-F04F918A0336}">
      <formula1>"Flitch Green Montessori, Maynard Montessori, St Thomas More Montessori, Westwood Montessori"</formula1>
    </dataValidation>
    <dataValidation type="list" allowBlank="1" showInputMessage="1" showErrorMessage="1" sqref="D14" xr:uid="{889E160D-F44D-F942-A94C-4807A93612ED}">
      <formula1>"15,30"</formula1>
    </dataValidation>
    <dataValidation type="list" allowBlank="1" showInputMessage="1" showErrorMessage="1" promptTitle="Please choose..." sqref="E88:E90 E97 H110:H111 H113:H116 H118" xr:uid="{F58E4F9F-DECA-1B4E-AA0E-0851AC4506C1}">
      <formula1>"Yes, No"</formula1>
    </dataValidation>
    <dataValidation allowBlank="1" showInputMessage="1" showErrorMessage="1" promptTitle="Please choose..." sqref="F69" xr:uid="{BA7A046A-3A9B-F942-81AD-4364DC64A196}"/>
    <dataValidation type="list" allowBlank="1" showInputMessage="1" showErrorMessage="1" promptTitle="Please choose..." sqref="E102:E103" xr:uid="{34F050FC-D42D-6644-846A-4C6CC3B24F3D}">
      <formula1>"Yes, No, N/A"</formula1>
    </dataValidation>
    <dataValidation type="list" allowBlank="1" showInputMessage="1" showErrorMessage="1" sqref="D17" xr:uid="{A3A74345-061B-2A44-8A0C-1302496C6977}">
      <formula1>"Term-time only,All-year-round"</formula1>
    </dataValidation>
  </dataValidations>
  <hyperlinks>
    <hyperlink ref="B94:D94" r:id="rId1" display="Click here to read more about EYPP" xr:uid="{0E55704F-5660-E845-B956-955A3373F413}"/>
    <hyperlink ref="B109:D109" r:id="rId2" display="Click here to read Privacy Policy" xr:uid="{CA02CFC0-C6E0-7B4D-88B7-916955FE7E56}"/>
    <hyperlink ref="B9" r:id="rId3" display="Click here to check your entitlement" xr:uid="{04090885-63EF-F142-93BE-80EFF344DF73}"/>
    <hyperlink ref="B36:D36" r:id="rId4" display="Click here to read Parent Agreement Form - Guidance" xr:uid="{63E67C38-9998-9843-963D-D9701BFE14EA}"/>
    <hyperlink ref="B59:D59" r:id="rId5" display="Click here to for full FRAS criteria and application process" xr:uid="{812F7793-3948-8844-871E-A6C53D6F8074}"/>
    <hyperlink ref="B55:D55" r:id="rId6" display="Click here to read Parent Agreement Form - Guidance" xr:uid="{37D81C5C-F968-F643-95DB-C7ED187B87F0}"/>
    <hyperlink ref="B112:D112" r:id="rId7" display="Click here to read Parent Agreement Form - Guidance" xr:uid="{48FC30C4-AC2F-AA45-99B5-322C05123152}"/>
    <hyperlink ref="B117:D117" r:id="rId8" display="Click here to read Parent Agreement Form - Guidance" xr:uid="{8C3ADD43-43AF-8343-99B5-6DFD43051A71}"/>
  </hyperlinks>
  <pageMargins left="0.7" right="0.7" top="0.75" bottom="0.75" header="0.3" footer="0.3"/>
  <pageSetup paperSize="9" scale="34" orientation="portrait" horizontalDpi="0" verticalDpi="0"/>
  <rowBreaks count="1" manualBreakCount="1">
    <brk id="70" max="16383" man="1"/>
  </rowBreaks>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e06181-04fb-4482-884a-456ad149e9f2">
      <Terms xmlns="http://schemas.microsoft.com/office/infopath/2007/PartnerControls"/>
    </lcf76f155ced4ddcb4097134ff3c332f>
    <TaxCatchAll xmlns="2639c8ea-79f1-4bb2-aa27-8316b8acd0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350992DB608449A20350B2A42E1AC3" ma:contentTypeVersion="11" ma:contentTypeDescription="Create a new document." ma:contentTypeScope="" ma:versionID="295cd88e215e8b7b350eee59eeedb9d2">
  <xsd:schema xmlns:xsd="http://www.w3.org/2001/XMLSchema" xmlns:xs="http://www.w3.org/2001/XMLSchema" xmlns:p="http://schemas.microsoft.com/office/2006/metadata/properties" xmlns:ns2="02e06181-04fb-4482-884a-456ad149e9f2" xmlns:ns3="2639c8ea-79f1-4bb2-aa27-8316b8acd083" targetNamespace="http://schemas.microsoft.com/office/2006/metadata/properties" ma:root="true" ma:fieldsID="7d8de19113dddf5a684c3b6a07a50e1d" ns2:_="" ns3:_="">
    <xsd:import namespace="02e06181-04fb-4482-884a-456ad149e9f2"/>
    <xsd:import namespace="2639c8ea-79f1-4bb2-aa27-8316b8acd0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e06181-04fb-4482-884a-456ad149e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42e76a2-be31-4e48-a6b5-607a9620672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9c8ea-79f1-4bb2-aa27-8316b8acd0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6e78a2-d91f-46d5-9006-4834f41152b4}" ma:internalName="TaxCatchAll" ma:showField="CatchAllData" ma:web="2639c8ea-79f1-4bb2-aa27-8316b8acd0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DE4B6-4B13-4102-A62B-FC8AFE35FF11}"/>
</file>

<file path=customXml/itemProps2.xml><?xml version="1.0" encoding="utf-8"?>
<ds:datastoreItem xmlns:ds="http://schemas.openxmlformats.org/officeDocument/2006/customXml" ds:itemID="{23D79B60-7B79-4257-8C04-040E87AA6F7B}"/>
</file>

<file path=customXml/itemProps3.xml><?xml version="1.0" encoding="utf-8"?>
<ds:datastoreItem xmlns:ds="http://schemas.openxmlformats.org/officeDocument/2006/customXml" ds:itemID="{BE0F0E9A-E918-4470-BD6E-A5A835FF05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Switzer</dc:creator>
  <cp:keywords/>
  <dc:description/>
  <cp:lastModifiedBy>Jane Latham</cp:lastModifiedBy>
  <cp:revision/>
  <dcterms:created xsi:type="dcterms:W3CDTF">2024-02-27T14:04:22Z</dcterms:created>
  <dcterms:modified xsi:type="dcterms:W3CDTF">2026-02-12T14:15:44Z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2336400</vt:r8>
  </property>
  <property fmtid="{D5CDD505-2E9C-101B-9397-08002B2CF9AE}" pid="3" name="xd_ProgID">
    <vt:lpwstr/>
  </property>
  <property fmtid="{D5CDD505-2E9C-101B-9397-08002B2CF9AE}" pid="4" name="ContentTypeId">
    <vt:lpwstr>0x010100E7350992DB608449A20350B2A42E1AC3</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MediaServiceImageTags">
    <vt:lpwstr/>
  </property>
</Properties>
</file>